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854" activeTab="0"/>
  </bookViews>
  <sheets>
    <sheet name="Pracovní výkaz" sheetId="1" r:id="rId1"/>
    <sheet name="Nastavení" sheetId="2" r:id="rId2"/>
  </sheets>
  <externalReferences>
    <externalReference r:id="rId5"/>
  </externalReferences>
  <definedNames>
    <definedName name="_xlnm._FilterDatabase" localSheetId="1" hidden="1">'Nastavení'!$A$1:$K$61</definedName>
    <definedName name="IdPersonal">'Nastavení'!$G:$G</definedName>
    <definedName name="ObdobiMes">'Nastavení'!$D:$E</definedName>
    <definedName name="ObdobiRok">'Nastavení'!$C:$C</definedName>
    <definedName name="_xlnm.Print_Area" localSheetId="0">'Pracovní výkaz'!$A$1:$J$57</definedName>
    <definedName name="Personal">'Nastavení'!$G:$K</definedName>
    <definedName name="Svatky">'Nastavení'!$A:$A</definedName>
    <definedName name="Z_0403529E_C661_4A59_A07F_8D6FBA2FF1DB_.wvu.PrintArea" localSheetId="0" hidden="1">'Pracovní výkaz'!$A$1:$J$52</definedName>
    <definedName name="Z_3FFD2456_7A0A_4EBF_A735_8B988ABD63FE_.wvu.PrintArea" localSheetId="0" hidden="1">'Pracovní výkaz'!$A$1:$J$52</definedName>
    <definedName name="Z_B0896713_B169_419C_AB5C_8D80A199AA40_.wvu.PrintArea" localSheetId="0" hidden="1">'Pracovní výkaz'!$A$1:$J$52</definedName>
    <definedName name="Z_BDD9625B_8149_48BA_B550_6821EB743C2A_.wvu.PrintArea" localSheetId="0" hidden="1">'Pracovní výkaz'!$A$1:$J$52</definedName>
  </definedNames>
  <calcPr fullCalcOnLoad="1"/>
</workbook>
</file>

<file path=xl/sharedStrings.xml><?xml version="1.0" encoding="utf-8"?>
<sst xmlns="http://schemas.openxmlformats.org/spreadsheetml/2006/main" count="231" uniqueCount="129">
  <si>
    <t>Datum</t>
  </si>
  <si>
    <t>Celkem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</si>
  <si>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</si>
  <si>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</si>
  <si>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</si>
  <si>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</si>
  <si>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</si>
  <si>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Vykazovaný měsíc a rok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</si>
  <si>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</si>
  <si>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</si>
  <si>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</si>
  <si>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</si>
  <si>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</si>
  <si>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</si>
  <si>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</si>
  <si>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</si>
  <si>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</si>
  <si>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</si>
  <si>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</si>
  <si>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</si>
  <si>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</si>
  <si>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Podpis pracovníka</t>
  </si>
  <si>
    <t>Podpis nadřízeného pracovníka</t>
  </si>
  <si>
    <t>Pracovní neschopnost</t>
  </si>
  <si>
    <t>Výše měsíčního úvazku pro projekt  v hodinách</t>
  </si>
  <si>
    <t>DPČ</t>
  </si>
  <si>
    <t>2.</t>
  </si>
  <si>
    <t>3.</t>
  </si>
  <si>
    <t>4.</t>
  </si>
  <si>
    <t>5.</t>
  </si>
  <si>
    <t>6.</t>
  </si>
  <si>
    <t>7.</t>
  </si>
  <si>
    <t>Ing.Vojtěch Malina</t>
  </si>
  <si>
    <t>Jméno, Příjmení</t>
  </si>
  <si>
    <t>Druh PP</t>
  </si>
  <si>
    <t>Výše úvazku</t>
  </si>
  <si>
    <t>Číslo pozice</t>
  </si>
  <si>
    <t>Monitor. období</t>
  </si>
  <si>
    <t>Svátek datum</t>
  </si>
  <si>
    <t>Pořad. číslo</t>
  </si>
  <si>
    <t>PP</t>
  </si>
  <si>
    <t>Fond prac. doby</t>
  </si>
  <si>
    <t>Ing. Jaroslav Dušek Ph.D</t>
  </si>
  <si>
    <t>015 Pracovník 1 .LF UK pro odbornou databázi</t>
  </si>
  <si>
    <t>Ing. Radek Fiala</t>
  </si>
  <si>
    <t>prof. MUDr. RNDr.  Jiří Beneš, CSc.</t>
  </si>
  <si>
    <t>018 Kontaktní pracovník 1.LF UK</t>
  </si>
  <si>
    <t>prof. MUDr. Stanislav Štípek, DrSc.</t>
  </si>
  <si>
    <t>RNDr. Čestmír Štuka, MBA.</t>
  </si>
  <si>
    <t>Mgr. Lukáš Dibdiak</t>
  </si>
  <si>
    <t>019 Odborný pracovník 1.LF UK</t>
  </si>
  <si>
    <t>Ing. Karel Dušek</t>
  </si>
  <si>
    <t>MUDr. Petr Kocna, CSc.</t>
  </si>
  <si>
    <t>020 Pracovník 1.LF UK pro IT spolupráci</t>
  </si>
  <si>
    <t>Bc. Jan Zeman</t>
  </si>
  <si>
    <t>Doc. Ing. Miloslav Špunda CSc.</t>
  </si>
  <si>
    <t>001 Projektový manažer</t>
  </si>
  <si>
    <t>002 Projektový ekonom</t>
  </si>
  <si>
    <t>003 Projektový asistent</t>
  </si>
  <si>
    <t>Ing. Pavel Smrčka, Ph.D.</t>
  </si>
  <si>
    <t>004 Zástupce manažera pro pedagogické činnosti</t>
  </si>
  <si>
    <t>Ing. Jan Mužík</t>
  </si>
  <si>
    <t>005 Zástupce manažera pro VaV činnosti</t>
  </si>
  <si>
    <t>Ing. Jan Kaspar</t>
  </si>
  <si>
    <t>006 Zástupce manažera pro kancelář projektové podpory</t>
  </si>
  <si>
    <t>Doc. MUDr. Leoš Středa, Ph.D.</t>
  </si>
  <si>
    <t>Ing. Karel Hána, Ph.D.</t>
  </si>
  <si>
    <t>014 Supervizor projektu</t>
  </si>
  <si>
    <t>Ing. Nováčková Vladimíra</t>
  </si>
  <si>
    <t>008 Kontaktní pracovník KN a.s.</t>
  </si>
  <si>
    <t>Mgr. Bejvlová Karolína</t>
  </si>
  <si>
    <t>Odborný pracovník KN a.s.</t>
  </si>
  <si>
    <t>MUDr. Krátký Roman</t>
  </si>
  <si>
    <t>016 Odborný pracovník KN a.s..</t>
  </si>
  <si>
    <t>MUDr. Kollros Roman</t>
  </si>
  <si>
    <t>Odborný pracovník KN a.s..</t>
  </si>
  <si>
    <t>Douša</t>
  </si>
  <si>
    <t>Administrativní pracovník</t>
  </si>
  <si>
    <t>Johánek</t>
  </si>
  <si>
    <t>007 Odborný asistent kanceláře projektové podpory</t>
  </si>
  <si>
    <t>Jan Rydlo</t>
  </si>
  <si>
    <t>012 Technicko - vývojový pracovník Novasoft 1</t>
  </si>
  <si>
    <t>MUDr. Robin Šín</t>
  </si>
  <si>
    <t>009 Kontaktní pracovník ZZS PK</t>
  </si>
  <si>
    <t>MUDr. Jana Vidunová</t>
  </si>
  <si>
    <t>010 Odborný pracovník ZZS PK</t>
  </si>
  <si>
    <t>MUDr. Růžička PhD.</t>
  </si>
  <si>
    <t>DPP</t>
  </si>
  <si>
    <t>MUDr.Roman Sviták</t>
  </si>
  <si>
    <t>Rok / Měsíc</t>
  </si>
  <si>
    <t>PhDr.Jaroslava Spilková</t>
  </si>
  <si>
    <t>Ing.Mária Němcová</t>
  </si>
  <si>
    <t>Počet hodin dovolené odpovídajících zapojení do projektu</t>
  </si>
  <si>
    <t>Počet hodin neschopnosti odpovídajících zapojení do projektu</t>
  </si>
  <si>
    <t>Vit Caithaml</t>
  </si>
  <si>
    <t>Supervizor projektu</t>
  </si>
  <si>
    <t>Karel Hána</t>
  </si>
  <si>
    <t>Jan Kašpar</t>
  </si>
  <si>
    <t>Zástupce manažera pro kancelář projektové podpory</t>
  </si>
  <si>
    <t>Radim Kliment</t>
  </si>
  <si>
    <t>Tomáš Kuttler</t>
  </si>
  <si>
    <t>Zástupce manažera pro VaV činnosti</t>
  </si>
  <si>
    <t>Jan Mužík</t>
  </si>
  <si>
    <t>Mirolav Poledňák</t>
  </si>
  <si>
    <t>Zástupce manažera pro pedagogické činnosti</t>
  </si>
  <si>
    <t>Jakub Schlenker</t>
  </si>
  <si>
    <t>Pavel Smrčka</t>
  </si>
  <si>
    <t>Marie Tichá</t>
  </si>
  <si>
    <t>Aleš vychodil</t>
  </si>
  <si>
    <t>Položka rozpočtu</t>
  </si>
  <si>
    <t xml:space="preserve">01.01.01.01.01 </t>
  </si>
  <si>
    <t xml:space="preserve">01.01.01.01.02 </t>
  </si>
  <si>
    <t>01.01.01.01.03</t>
  </si>
  <si>
    <t xml:space="preserve">01.01.01.01.04 </t>
  </si>
  <si>
    <t>01.01.01.01.05</t>
  </si>
  <si>
    <t>01.01.01.01.07</t>
  </si>
  <si>
    <t>01.01.01.01.09</t>
  </si>
  <si>
    <t>01.01.01.01.10</t>
  </si>
  <si>
    <t>01.01.01.01.11</t>
  </si>
  <si>
    <t>01.01.01.01.12</t>
  </si>
  <si>
    <t xml:space="preserve">01.01.02.01.01 </t>
  </si>
  <si>
    <t>01.01.02.01.02</t>
  </si>
  <si>
    <t>01.01.02.01.03</t>
  </si>
  <si>
    <t>01.01.02.01.04</t>
  </si>
  <si>
    <t xml:space="preserve">01.01.02.01.05  </t>
  </si>
  <si>
    <t xml:space="preserve">01.01.0 2.02.02  </t>
  </si>
  <si>
    <t xml:space="preserve">01.01.0 2.02.01  </t>
  </si>
  <si>
    <t xml:space="preserve">01.01.0 2.01.05  </t>
  </si>
  <si>
    <t>měsíc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</si>
</sst>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mm/yyyy"/>
    <numFmt numFmtId="168" formatCode="dd/mm/yy;@"/>
    <numFmt numFmtId="169" formatCode="d/m/yy;@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mmmm\ yyyy"/>
    <numFmt numFmtId="175" formatCode="mmmm\ yy"/>
    <numFmt numFmtId="176" formatCode="mmmmm"/>
    <numFmt numFmtId="177" formatCode="mmmm"/>
    <numFmt numFmtId="178" formatCode="##0"/>
    <numFmt numFmtId="179" formatCode="##,#00"/>
    <numFmt numFmtId="180" formatCode="##\."/>
    <numFmt numFmtId="181" formatCode="###0000"/>
    <numFmt numFmtId="182" formatCode="[$-405]d\.\ mmmm\ yyyy"/>
    <numFmt numFmtId="183" formatCode="dddd"/>
    <numFmt numFmtId="184" formatCode="0.000"/>
    <numFmt numFmtId="185" formatCode="0.0000"/>
    <numFmt numFmtId="186" formatCode="###0000.0"/>
    <numFmt numFmtId="187" formatCode="[$€-2]\ #\ ##,000_);[Red]\([$€-2]\ #\ ##,000\)"/>
    <numFmt numFmtId="188" formatCode="[$-405]dddd\ d\.\ mmmm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Arial CE"/>
      <family val="2"/>
    </font>
    <font>
      <sz val="8"/>
      <name val="Calibri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1"/>
      <color indexed="10"/>
      <name val="Times New Roman"/>
      <family val="1"/>
    </font>
    <font>
      <u val="single"/>
      <sz val="9.35"/>
      <color indexed="12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0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12" fillId="0" borderId="0" xfId="51" applyBorder="1">
      <alignment/>
      <protection/>
    </xf>
    <xf numFmtId="0" fontId="0" fillId="0" borderId="0" xfId="0" applyBorder="1" applyAlignment="1">
      <alignment/>
    </xf>
    <xf numFmtId="181" fontId="12" fillId="0" borderId="0" xfId="51" applyNumberFormat="1" applyBorder="1">
      <alignment/>
      <protection/>
    </xf>
    <xf numFmtId="0" fontId="14" fillId="33" borderId="0" xfId="51" applyFont="1" applyFill="1" applyBorder="1" applyAlignment="1">
      <alignment vertical="top" wrapText="1"/>
      <protection/>
    </xf>
    <xf numFmtId="181" fontId="14" fillId="33" borderId="0" xfId="51" applyNumberFormat="1" applyFont="1" applyFill="1" applyBorder="1" applyAlignment="1">
      <alignment vertical="top" wrapText="1"/>
      <protection/>
    </xf>
    <xf numFmtId="0" fontId="14" fillId="33" borderId="0" xfId="51" applyFont="1" applyFill="1" applyBorder="1" applyAlignment="1">
      <alignment vertical="top" wrapText="1"/>
      <protection/>
    </xf>
    <xf numFmtId="0" fontId="15" fillId="33" borderId="0" xfId="51" applyFont="1" applyFill="1" applyBorder="1" applyAlignment="1">
      <alignment vertical="top" wrapText="1"/>
      <protection/>
    </xf>
    <xf numFmtId="14" fontId="12" fillId="34" borderId="0" xfId="51" applyNumberFormat="1" applyFill="1" applyBorder="1">
      <alignment/>
      <protection/>
    </xf>
    <xf numFmtId="0" fontId="12" fillId="34" borderId="0" xfId="51" applyFill="1" applyBorder="1">
      <alignment/>
      <protection/>
    </xf>
    <xf numFmtId="0" fontId="12" fillId="34" borderId="0" xfId="51" applyFont="1" applyFill="1" applyBorder="1">
      <alignment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0" xfId="51" applyFill="1" applyBorder="1" applyAlignment="1">
      <alignment horizontal="center"/>
      <protection/>
    </xf>
    <xf numFmtId="0" fontId="14" fillId="33" borderId="0" xfId="51" applyFont="1" applyFill="1" applyBorder="1" applyAlignment="1">
      <alignment horizontal="left" vertical="top" wrapText="1"/>
      <protection/>
    </xf>
    <xf numFmtId="2" fontId="7" fillId="0" borderId="10" xfId="46" applyNumberFormat="1" applyFont="1" applyFill="1" applyBorder="1" applyAlignment="1" applyProtection="1">
      <alignment horizontal="center" wrapText="1"/>
      <protection locked="0"/>
    </xf>
    <xf numFmtId="0" fontId="7" fillId="0" borderId="0" xfId="46" applyFont="1" applyProtection="1">
      <alignment/>
      <protection hidden="1"/>
    </xf>
    <xf numFmtId="0" fontId="8" fillId="0" borderId="0" xfId="46" applyFont="1" applyAlignment="1" applyProtection="1">
      <alignment horizontal="center"/>
      <protection hidden="1"/>
    </xf>
    <xf numFmtId="0" fontId="4" fillId="0" borderId="0" xfId="46" applyFont="1" applyProtection="1">
      <alignment/>
      <protection hidden="1"/>
    </xf>
    <xf numFmtId="0" fontId="4" fillId="0" borderId="0" xfId="46" applyFont="1" applyAlignment="1" applyProtection="1">
      <alignment vertical="center"/>
      <protection hidden="1"/>
    </xf>
    <xf numFmtId="0" fontId="9" fillId="0" borderId="0" xfId="46" applyFont="1" applyFill="1" applyBorder="1" applyAlignment="1" applyProtection="1">
      <alignment horizontal="left" vertical="center"/>
      <protection hidden="1"/>
    </xf>
    <xf numFmtId="0" fontId="6" fillId="0" borderId="0" xfId="46" applyFont="1" applyFill="1" applyBorder="1" applyAlignment="1" applyProtection="1">
      <alignment horizontal="left" vertical="center"/>
      <protection hidden="1"/>
    </xf>
    <xf numFmtId="0" fontId="9" fillId="0" borderId="0" xfId="46" applyFont="1" applyAlignment="1" applyProtection="1">
      <alignment vertical="center"/>
      <protection hidden="1"/>
    </xf>
    <xf numFmtId="0" fontId="4" fillId="0" borderId="0" xfId="46" applyFont="1" applyBorder="1" applyProtection="1">
      <alignment/>
      <protection hidden="1"/>
    </xf>
    <xf numFmtId="0" fontId="6" fillId="34" borderId="11" xfId="46" applyFont="1" applyFill="1" applyBorder="1" applyAlignment="1" applyProtection="1">
      <alignment vertical="center"/>
      <protection hidden="1"/>
    </xf>
    <xf numFmtId="0" fontId="6" fillId="34" borderId="12" xfId="46" applyFont="1" applyFill="1" applyBorder="1" applyAlignment="1" applyProtection="1">
      <alignment vertical="center"/>
      <protection hidden="1"/>
    </xf>
    <xf numFmtId="0" fontId="6" fillId="34" borderId="13" xfId="46" applyFont="1" applyFill="1" applyBorder="1" applyAlignment="1" applyProtection="1">
      <alignment vertical="center"/>
      <protection hidden="1"/>
    </xf>
    <xf numFmtId="0" fontId="6" fillId="0" borderId="0" xfId="46" applyFont="1" applyFill="1" applyBorder="1" applyAlignment="1" applyProtection="1">
      <alignment vertical="center"/>
      <protection hidden="1"/>
    </xf>
    <xf numFmtId="0" fontId="6" fillId="0" borderId="11" xfId="46" applyFont="1" applyFill="1" applyBorder="1" applyAlignment="1" applyProtection="1">
      <alignment horizontal="left" vertical="center"/>
      <protection hidden="1"/>
    </xf>
    <xf numFmtId="0" fontId="7" fillId="0" borderId="0" xfId="46" applyFont="1" applyFill="1" applyBorder="1" applyAlignment="1" applyProtection="1">
      <alignment horizontal="left" vertical="center"/>
      <protection hidden="1"/>
    </xf>
    <xf numFmtId="0" fontId="7" fillId="0" borderId="0" xfId="46" applyFont="1" applyFill="1" applyBorder="1" applyAlignment="1" applyProtection="1">
      <alignment vertical="center"/>
      <protection hidden="1"/>
    </xf>
    <xf numFmtId="0" fontId="7" fillId="35" borderId="0" xfId="46" applyFont="1" applyFill="1" applyBorder="1" applyAlignment="1" applyProtection="1">
      <alignment horizontal="left"/>
      <protection hidden="1"/>
    </xf>
    <xf numFmtId="0" fontId="6" fillId="34" borderId="11" xfId="46" applyFont="1" applyFill="1" applyBorder="1" applyAlignment="1" applyProtection="1">
      <alignment horizontal="center" vertical="center" wrapText="1"/>
      <protection hidden="1"/>
    </xf>
    <xf numFmtId="0" fontId="6" fillId="34" borderId="14" xfId="46" applyFont="1" applyFill="1" applyBorder="1" applyAlignment="1" applyProtection="1">
      <alignment horizontal="center" vertical="center" wrapText="1"/>
      <protection hidden="1"/>
    </xf>
    <xf numFmtId="0" fontId="6" fillId="34" borderId="15" xfId="46" applyFont="1" applyFill="1" applyBorder="1" applyAlignment="1" applyProtection="1">
      <alignment horizontal="center" vertical="center"/>
      <protection hidden="1"/>
    </xf>
    <xf numFmtId="0" fontId="6" fillId="34" borderId="16" xfId="46" applyFont="1" applyFill="1" applyBorder="1" applyAlignment="1" applyProtection="1">
      <alignment horizontal="center" vertical="center"/>
      <protection hidden="1"/>
    </xf>
    <xf numFmtId="0" fontId="6" fillId="34" borderId="17" xfId="46" applyFont="1" applyFill="1" applyBorder="1" applyAlignment="1" applyProtection="1">
      <alignment horizontal="center" vertical="center"/>
      <protection hidden="1"/>
    </xf>
    <xf numFmtId="0" fontId="10" fillId="36" borderId="18" xfId="46" applyFont="1" applyFill="1" applyBorder="1" applyAlignment="1" applyProtection="1">
      <alignment vertical="center"/>
      <protection hidden="1"/>
    </xf>
    <xf numFmtId="0" fontId="10" fillId="36" borderId="19" xfId="46" applyFont="1" applyFill="1" applyBorder="1" applyAlignment="1" applyProtection="1">
      <alignment vertical="center"/>
      <protection hidden="1"/>
    </xf>
    <xf numFmtId="0" fontId="16" fillId="0" borderId="20" xfId="46" applyFont="1" applyBorder="1" applyAlignment="1" applyProtection="1">
      <alignment vertical="center"/>
      <protection hidden="1"/>
    </xf>
    <xf numFmtId="0" fontId="6" fillId="0" borderId="0" xfId="46" applyFont="1" applyBorder="1" applyAlignment="1" applyProtection="1">
      <alignment horizontal="left" vertical="center"/>
      <protection hidden="1"/>
    </xf>
    <xf numFmtId="0" fontId="7" fillId="0" borderId="0" xfId="46" applyFont="1" applyBorder="1" applyAlignment="1" applyProtection="1">
      <alignment vertical="center"/>
      <protection hidden="1"/>
    </xf>
    <xf numFmtId="0" fontId="7" fillId="0" borderId="0" xfId="46" applyFont="1" applyBorder="1" applyAlignment="1" applyProtection="1">
      <alignment/>
      <protection hidden="1"/>
    </xf>
    <xf numFmtId="0" fontId="9" fillId="0" borderId="0" xfId="46" applyFont="1" applyBorder="1" applyAlignment="1" applyProtection="1">
      <alignment vertical="center"/>
      <protection hidden="1"/>
    </xf>
    <xf numFmtId="0" fontId="6" fillId="0" borderId="0" xfId="46" applyFont="1" applyFill="1" applyBorder="1" applyAlignment="1" applyProtection="1">
      <alignment horizontal="center" vertical="center"/>
      <protection hidden="1"/>
    </xf>
    <xf numFmtId="0" fontId="7" fillId="0" borderId="0" xfId="46" applyFont="1" applyBorder="1" applyAlignment="1" applyProtection="1">
      <alignment horizontal="center" vertical="center"/>
      <protection hidden="1"/>
    </xf>
    <xf numFmtId="49" fontId="7" fillId="0" borderId="14" xfId="46" applyNumberFormat="1" applyFont="1" applyBorder="1" applyAlignment="1" applyProtection="1">
      <alignment horizontal="left" vertical="center"/>
      <protection hidden="1"/>
    </xf>
    <xf numFmtId="0" fontId="7" fillId="0" borderId="0" xfId="46" applyFont="1" applyAlignment="1" applyProtection="1">
      <alignment vertical="center"/>
      <protection hidden="1"/>
    </xf>
    <xf numFmtId="0" fontId="6" fillId="0" borderId="13" xfId="46" applyFont="1" applyFill="1" applyBorder="1" applyAlignment="1" applyProtection="1">
      <alignment vertical="center"/>
      <protection hidden="1" locked="0"/>
    </xf>
    <xf numFmtId="2" fontId="7" fillId="0" borderId="14" xfId="46" applyNumberFormat="1" applyFont="1" applyBorder="1" applyAlignment="1" applyProtection="1">
      <alignment horizontal="center"/>
      <protection locked="0"/>
    </xf>
    <xf numFmtId="0" fontId="0" fillId="35" borderId="21" xfId="0" applyFill="1" applyBorder="1" applyAlignment="1">
      <alignment/>
    </xf>
    <xf numFmtId="0" fontId="18" fillId="0" borderId="0" xfId="0" applyFont="1" applyFill="1" applyBorder="1" applyAlignment="1">
      <alignment horizontal="right" wrapText="1"/>
    </xf>
    <xf numFmtId="0" fontId="1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3" xfId="0" applyNumberFormat="1" applyFont="1" applyFill="1" applyBorder="1" applyAlignment="1" applyProtection="1">
      <alignment horizontal="center" vertical="center"/>
      <protection hidden="1" locked="0"/>
    </xf>
    <xf numFmtId="49" fontId="14" fillId="33" borderId="0" xfId="51" applyNumberFormat="1" applyFont="1" applyFill="1" applyBorder="1" applyAlignment="1">
      <alignment vertical="top" wrapText="1"/>
      <protection/>
    </xf>
    <xf numFmtId="0" fontId="0" fillId="37" borderId="0" xfId="0" applyNumberFormat="1" applyFill="1" applyBorder="1" applyAlignment="1">
      <alignment/>
    </xf>
    <xf numFmtId="49" fontId="12" fillId="34" borderId="0" xfId="51" applyNumberFormat="1" applyFill="1" applyBorder="1">
      <alignment/>
      <protection/>
    </xf>
    <xf numFmtId="0" fontId="1" fillId="35" borderId="21" xfId="50" applyFont="1" applyFill="1" applyBorder="1">
      <alignment/>
      <protection/>
    </xf>
    <xf numFmtId="0" fontId="12" fillId="33" borderId="0" xfId="51" applyFill="1" applyBorder="1">
      <alignment/>
      <protection/>
    </xf>
    <xf numFmtId="0" fontId="6" fillId="0" borderId="0" xfId="46" applyFont="1" applyFill="1" applyBorder="1" applyAlignment="1" applyProtection="1">
      <alignment horizontal="center" vertical="center"/>
      <protection locked="0"/>
    </xf>
    <xf numFmtId="49" fontId="6" fillId="0" borderId="0" xfId="46" applyNumberFormat="1" applyFont="1" applyFill="1" applyBorder="1" applyAlignment="1" applyProtection="1">
      <alignment horizontal="center" vertical="center" wrapText="1"/>
      <protection locked="0"/>
    </xf>
    <xf numFmtId="14" fontId="9" fillId="0" borderId="14" xfId="46" applyNumberFormat="1" applyFont="1" applyBorder="1" applyAlignment="1" applyProtection="1">
      <alignment horizontal="center" vertical="center"/>
      <protection hidden="1"/>
    </xf>
    <xf numFmtId="0" fontId="0" fillId="35" borderId="21" xfId="0" applyFill="1" applyBorder="1" applyAlignment="1">
      <alignment/>
    </xf>
    <xf numFmtId="49" fontId="15" fillId="33" borderId="0" xfId="51" applyNumberFormat="1" applyFont="1" applyFill="1" applyBorder="1" applyAlignment="1">
      <alignment vertical="top" wrapText="1"/>
      <protection/>
    </xf>
    <xf numFmtId="49" fontId="12" fillId="0" borderId="0" xfId="51" applyNumberFormat="1" applyBorder="1">
      <alignment/>
      <protection/>
    </xf>
    <xf numFmtId="0" fontId="0" fillId="0" borderId="0" xfId="0" applyFill="1" applyAlignment="1">
      <alignment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wrapText="1"/>
      <protection/>
    </xf>
    <xf numFmtId="0" fontId="12" fillId="0" borderId="0" xfId="51" applyBorder="1" applyAlignment="1">
      <alignment wrapText="1"/>
      <protection/>
    </xf>
    <xf numFmtId="14" fontId="55" fillId="0" borderId="0" xfId="0" applyNumberFormat="1" applyFont="1" applyBorder="1" applyAlignment="1">
      <alignment wrapText="1"/>
    </xf>
    <xf numFmtId="49" fontId="55" fillId="0" borderId="0" xfId="0" applyNumberFormat="1" applyFont="1" applyBorder="1" applyAlignment="1">
      <alignment wrapText="1"/>
    </xf>
    <xf numFmtId="49" fontId="0" fillId="0" borderId="0" xfId="0" applyNumberFormat="1" applyFill="1" applyBorder="1" applyAlignment="1">
      <alignment/>
    </xf>
    <xf numFmtId="2" fontId="12" fillId="34" borderId="0" xfId="51" applyNumberFormat="1" applyFill="1" applyBorder="1">
      <alignment/>
      <protection/>
    </xf>
    <xf numFmtId="0" fontId="12" fillId="34" borderId="0" xfId="51" applyNumberFormat="1" applyFill="1" applyBorder="1">
      <alignment/>
      <protection/>
    </xf>
    <xf numFmtId="0" fontId="12" fillId="34" borderId="0" xfId="51" applyNumberFormat="1" applyFont="1" applyFill="1" applyBorder="1">
      <alignment/>
      <protection/>
    </xf>
    <xf numFmtId="0" fontId="6" fillId="34" borderId="11" xfId="46" applyFont="1" applyFill="1" applyBorder="1" applyAlignment="1" applyProtection="1">
      <alignment horizontal="left" vertical="center"/>
      <protection hidden="1"/>
    </xf>
    <xf numFmtId="0" fontId="6" fillId="34" borderId="12" xfId="46" applyFont="1" applyFill="1" applyBorder="1" applyAlignment="1" applyProtection="1">
      <alignment horizontal="left" vertical="center"/>
      <protection hidden="1"/>
    </xf>
    <xf numFmtId="0" fontId="6" fillId="34" borderId="13" xfId="46" applyFont="1" applyFill="1" applyBorder="1" applyAlignment="1" applyProtection="1">
      <alignment horizontal="left" vertical="center"/>
      <protection hidden="1"/>
    </xf>
    <xf numFmtId="0" fontId="6" fillId="0" borderId="11" xfId="46" applyFont="1" applyFill="1" applyBorder="1" applyAlignment="1" applyProtection="1">
      <alignment horizontal="center" vertical="center"/>
      <protection hidden="1"/>
    </xf>
    <xf numFmtId="0" fontId="6" fillId="0" borderId="13" xfId="46" applyFont="1" applyFill="1" applyBorder="1" applyAlignment="1" applyProtection="1">
      <alignment horizontal="center" vertical="center"/>
      <protection hidden="1"/>
    </xf>
    <xf numFmtId="14" fontId="9" fillId="0" borderId="11" xfId="46" applyNumberFormat="1" applyFont="1" applyBorder="1" applyAlignment="1" applyProtection="1">
      <alignment horizontal="center" vertical="center"/>
      <protection hidden="1"/>
    </xf>
    <xf numFmtId="0" fontId="9" fillId="0" borderId="13" xfId="46" applyFont="1" applyBorder="1" applyAlignment="1" applyProtection="1">
      <alignment horizontal="center" vertical="center"/>
      <protection hidden="1"/>
    </xf>
    <xf numFmtId="0" fontId="6" fillId="34" borderId="11" xfId="46" applyFont="1" applyFill="1" applyBorder="1" applyAlignment="1" applyProtection="1">
      <alignment horizontal="left"/>
      <protection hidden="1"/>
    </xf>
    <xf numFmtId="0" fontId="6" fillId="34" borderId="12" xfId="46" applyFont="1" applyFill="1" applyBorder="1" applyAlignment="1" applyProtection="1">
      <alignment horizontal="left"/>
      <protection hidden="1"/>
    </xf>
    <xf numFmtId="0" fontId="6" fillId="34" borderId="13" xfId="46" applyFont="1" applyFill="1" applyBorder="1" applyAlignment="1" applyProtection="1">
      <alignment horizontal="left"/>
      <protection hidden="1"/>
    </xf>
    <xf numFmtId="0" fontId="6" fillId="0" borderId="12" xfId="46" applyFont="1" applyBorder="1" applyAlignment="1" applyProtection="1">
      <alignment horizontal="center" vertical="center"/>
      <protection hidden="1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0" fontId="12" fillId="0" borderId="24" xfId="0" applyFont="1" applyFill="1" applyBorder="1" applyAlignment="1" applyProtection="1">
      <alignment horizontal="center" vertical="center"/>
      <protection hidden="1" locked="0"/>
    </xf>
    <xf numFmtId="14" fontId="12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6" fillId="34" borderId="25" xfId="46" applyFont="1" applyFill="1" applyBorder="1" applyAlignment="1" applyProtection="1">
      <alignment horizontal="left" vertical="center"/>
      <protection hidden="1"/>
    </xf>
    <xf numFmtId="0" fontId="6" fillId="34" borderId="26" xfId="46" applyFont="1" applyFill="1" applyBorder="1" applyAlignment="1" applyProtection="1">
      <alignment horizontal="left" vertical="center"/>
      <protection hidden="1"/>
    </xf>
    <xf numFmtId="0" fontId="6" fillId="34" borderId="27" xfId="46" applyFont="1" applyFill="1" applyBorder="1" applyAlignment="1" applyProtection="1">
      <alignment horizontal="left" vertical="center"/>
      <protection hidden="1"/>
    </xf>
    <xf numFmtId="0" fontId="6" fillId="34" borderId="17" xfId="46" applyFont="1" applyFill="1" applyBorder="1" applyAlignment="1">
      <alignment horizontal="left" vertical="top" wrapText="1"/>
      <protection/>
    </xf>
    <xf numFmtId="0" fontId="6" fillId="34" borderId="23" xfId="46" applyFont="1" applyFill="1" applyBorder="1" applyAlignment="1">
      <alignment horizontal="left" vertical="top" wrapText="1"/>
      <protection/>
    </xf>
    <xf numFmtId="0" fontId="7" fillId="0" borderId="23" xfId="46" applyNumberFormat="1" applyFont="1" applyBorder="1" applyAlignment="1" applyProtection="1">
      <alignment horizontal="center" vertical="center" wrapText="1"/>
      <protection locked="0"/>
    </xf>
    <xf numFmtId="0" fontId="7" fillId="0" borderId="28" xfId="46" applyNumberFormat="1" applyFont="1" applyBorder="1" applyAlignment="1" applyProtection="1">
      <alignment horizontal="center" vertical="center" wrapText="1"/>
      <protection locked="0"/>
    </xf>
    <xf numFmtId="0" fontId="6" fillId="34" borderId="16" xfId="46" applyFont="1" applyFill="1" applyBorder="1" applyAlignment="1" applyProtection="1">
      <alignment horizontal="left" vertical="center"/>
      <protection hidden="1"/>
    </xf>
    <xf numFmtId="0" fontId="6" fillId="34" borderId="21" xfId="46" applyFont="1" applyFill="1" applyBorder="1" applyAlignment="1" applyProtection="1">
      <alignment horizontal="left" vertical="center"/>
      <protection hidden="1"/>
    </xf>
    <xf numFmtId="49" fontId="6" fillId="0" borderId="21" xfId="46" applyNumberFormat="1" applyFont="1" applyBorder="1" applyAlignment="1" applyProtection="1">
      <alignment horizontal="center" wrapText="1"/>
      <protection locked="0"/>
    </xf>
    <xf numFmtId="49" fontId="6" fillId="0" borderId="24" xfId="46" applyNumberFormat="1" applyFont="1" applyBorder="1" applyAlignment="1" applyProtection="1">
      <alignment horizontal="center" wrapText="1"/>
      <protection locked="0"/>
    </xf>
    <xf numFmtId="0" fontId="6" fillId="34" borderId="16" xfId="46" applyFont="1" applyFill="1" applyBorder="1" applyAlignment="1" applyProtection="1">
      <alignment horizontal="left"/>
      <protection hidden="1"/>
    </xf>
    <xf numFmtId="0" fontId="6" fillId="34" borderId="21" xfId="46" applyFont="1" applyFill="1" applyBorder="1" applyAlignment="1" applyProtection="1">
      <alignment horizontal="left"/>
      <protection hidden="1"/>
    </xf>
    <xf numFmtId="0" fontId="6" fillId="0" borderId="21" xfId="46" applyFont="1" applyFill="1" applyBorder="1" applyAlignment="1" applyProtection="1">
      <alignment horizontal="center"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49" fontId="6" fillId="0" borderId="21" xfId="46" applyNumberFormat="1" applyFont="1" applyBorder="1" applyAlignment="1" applyProtection="1">
      <alignment horizontal="center" vertical="center" wrapText="1"/>
      <protection locked="0"/>
    </xf>
    <xf numFmtId="49" fontId="6" fillId="0" borderId="24" xfId="46" applyNumberFormat="1" applyFont="1" applyBorder="1" applyAlignment="1" applyProtection="1">
      <alignment horizontal="center" vertical="center" wrapText="1"/>
      <protection locked="0"/>
    </xf>
    <xf numFmtId="0" fontId="6" fillId="34" borderId="29" xfId="46" applyFont="1" applyFill="1" applyBorder="1" applyAlignment="1">
      <alignment horizontal="left" vertical="top" wrapText="1"/>
      <protection/>
    </xf>
    <xf numFmtId="0" fontId="6" fillId="34" borderId="30" xfId="46" applyFont="1" applyFill="1" applyBorder="1" applyAlignment="1">
      <alignment horizontal="left" vertical="top" wrapText="1"/>
      <protection/>
    </xf>
    <xf numFmtId="0" fontId="3" fillId="0" borderId="0" xfId="46" applyFont="1" applyAlignment="1" applyProtection="1">
      <alignment horizontal="center"/>
      <protection hidden="1"/>
    </xf>
    <xf numFmtId="0" fontId="5" fillId="0" borderId="0" xfId="46" applyFont="1" applyAlignment="1" applyProtection="1">
      <alignment horizontal="center" vertical="center"/>
      <protection hidden="1"/>
    </xf>
    <xf numFmtId="0" fontId="6" fillId="37" borderId="11" xfId="46" applyFont="1" applyFill="1" applyBorder="1" applyAlignment="1" applyProtection="1">
      <alignment horizontal="left" vertical="center"/>
      <protection hidden="1"/>
    </xf>
    <xf numFmtId="0" fontId="6" fillId="37" borderId="12" xfId="46" applyFont="1" applyFill="1" applyBorder="1" applyAlignment="1" applyProtection="1">
      <alignment horizontal="left" vertical="center"/>
      <protection hidden="1"/>
    </xf>
    <xf numFmtId="0" fontId="6" fillId="37" borderId="13" xfId="46" applyFont="1" applyFill="1" applyBorder="1" applyAlignment="1" applyProtection="1">
      <alignment horizontal="left" vertical="center"/>
      <protection hidden="1"/>
    </xf>
    <xf numFmtId="0" fontId="6" fillId="37" borderId="11" xfId="46" applyFont="1" applyFill="1" applyBorder="1" applyAlignment="1" applyProtection="1">
      <alignment horizontal="left" vertical="top"/>
      <protection hidden="1"/>
    </xf>
    <xf numFmtId="0" fontId="4" fillId="0" borderId="12" xfId="46" applyFont="1" applyBorder="1" applyAlignment="1" applyProtection="1">
      <alignment/>
      <protection hidden="1"/>
    </xf>
    <xf numFmtId="0" fontId="4" fillId="0" borderId="13" xfId="46" applyFont="1" applyBorder="1" applyAlignment="1" applyProtection="1">
      <alignment/>
      <protection hidden="1"/>
    </xf>
    <xf numFmtId="0" fontId="6" fillId="34" borderId="31" xfId="46" applyFont="1" applyFill="1" applyBorder="1" applyAlignment="1" applyProtection="1">
      <alignment horizontal="left" vertical="center"/>
      <protection hidden="1"/>
    </xf>
    <xf numFmtId="0" fontId="6" fillId="34" borderId="20" xfId="46" applyFont="1" applyFill="1" applyBorder="1" applyAlignment="1" applyProtection="1">
      <alignment horizontal="left" vertical="center"/>
      <protection hidden="1"/>
    </xf>
    <xf numFmtId="0" fontId="6" fillId="34" borderId="32" xfId="46" applyFont="1" applyFill="1" applyBorder="1" applyAlignment="1" applyProtection="1">
      <alignment horizontal="left" vertical="center"/>
      <protection hidden="1"/>
    </xf>
    <xf numFmtId="0" fontId="6" fillId="34" borderId="18" xfId="46" applyFont="1" applyFill="1" applyBorder="1" applyAlignment="1" applyProtection="1">
      <alignment horizontal="left" vertical="center"/>
      <protection hidden="1"/>
    </xf>
    <xf numFmtId="0" fontId="6" fillId="34" borderId="19" xfId="46" applyFont="1" applyFill="1" applyBorder="1" applyAlignment="1" applyProtection="1">
      <alignment horizontal="left" vertical="center"/>
      <protection hidden="1"/>
    </xf>
    <xf numFmtId="0" fontId="6" fillId="34" borderId="33" xfId="46" applyFont="1" applyFill="1" applyBorder="1" applyAlignment="1" applyProtection="1">
      <alignment horizontal="left" vertical="center"/>
      <protection hidden="1"/>
    </xf>
    <xf numFmtId="0" fontId="6" fillId="0" borderId="31" xfId="46" applyFont="1" applyFill="1" applyBorder="1" applyAlignment="1" applyProtection="1">
      <alignment horizontal="left" vertical="center" wrapText="1"/>
      <protection hidden="1"/>
    </xf>
    <xf numFmtId="0" fontId="6" fillId="0" borderId="32" xfId="46" applyFont="1" applyFill="1" applyBorder="1" applyAlignment="1" applyProtection="1">
      <alignment horizontal="left" vertical="center" wrapText="1"/>
      <protection hidden="1"/>
    </xf>
    <xf numFmtId="0" fontId="6" fillId="0" borderId="18" xfId="46" applyFont="1" applyFill="1" applyBorder="1" applyAlignment="1" applyProtection="1">
      <alignment horizontal="left" vertical="center" wrapText="1"/>
      <protection hidden="1"/>
    </xf>
    <xf numFmtId="0" fontId="6" fillId="0" borderId="33" xfId="46" applyFont="1" applyFill="1" applyBorder="1" applyAlignment="1" applyProtection="1">
      <alignment horizontal="left" vertical="center" wrapText="1"/>
      <protection hidden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34" xfId="46" applyFont="1" applyFill="1" applyBorder="1" applyAlignment="1" applyProtection="1">
      <alignment horizontal="center" vertical="center"/>
      <protection locked="0"/>
    </xf>
    <xf numFmtId="0" fontId="6" fillId="34" borderId="15" xfId="46" applyFont="1" applyFill="1" applyBorder="1" applyAlignment="1" applyProtection="1">
      <alignment horizontal="left" vertical="center"/>
      <protection hidden="1"/>
    </xf>
    <xf numFmtId="0" fontId="6" fillId="34" borderId="22" xfId="46" applyFont="1" applyFill="1" applyBorder="1" applyAlignment="1" applyProtection="1">
      <alignment horizontal="left" vertical="center"/>
      <protection hidden="1"/>
    </xf>
    <xf numFmtId="0" fontId="6" fillId="34" borderId="11" xfId="46" applyFont="1" applyFill="1" applyBorder="1" applyAlignment="1" applyProtection="1">
      <alignment horizontal="center" vertical="center" wrapText="1"/>
      <protection hidden="1"/>
    </xf>
    <xf numFmtId="0" fontId="6" fillId="34" borderId="12" xfId="46" applyFont="1" applyFill="1" applyBorder="1" applyAlignment="1" applyProtection="1">
      <alignment horizontal="center" vertical="center" wrapText="1"/>
      <protection hidden="1"/>
    </xf>
    <xf numFmtId="0" fontId="6" fillId="34" borderId="13" xfId="46" applyFont="1" applyFill="1" applyBorder="1" applyAlignment="1" applyProtection="1">
      <alignment horizontal="center" vertical="center" wrapText="1"/>
      <protection hidden="1"/>
    </xf>
    <xf numFmtId="0" fontId="11" fillId="35" borderId="0" xfId="46" applyFont="1" applyFill="1" applyBorder="1" applyAlignment="1" applyProtection="1">
      <alignment/>
      <protection hidden="1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0" fontId="12" fillId="0" borderId="34" xfId="0" applyFont="1" applyFill="1" applyBorder="1" applyAlignment="1" applyProtection="1">
      <alignment horizontal="center" vertical="center"/>
      <protection hidden="1" locked="0"/>
    </xf>
    <xf numFmtId="0" fontId="10" fillId="36" borderId="11" xfId="46" applyFont="1" applyFill="1" applyBorder="1" applyAlignment="1" applyProtection="1">
      <alignment horizontal="left" vertical="center"/>
      <protection hidden="1"/>
    </xf>
    <xf numFmtId="0" fontId="10" fillId="36" borderId="12" xfId="46" applyFont="1" applyFill="1" applyBorder="1" applyAlignment="1" applyProtection="1">
      <alignment horizontal="left" vertical="center"/>
      <protection hidden="1"/>
    </xf>
    <xf numFmtId="0" fontId="10" fillId="36" borderId="13" xfId="46" applyFont="1" applyFill="1" applyBorder="1" applyAlignment="1" applyProtection="1">
      <alignment horizontal="left" vertical="center"/>
      <protection hidden="1"/>
    </xf>
    <xf numFmtId="49" fontId="6" fillId="0" borderId="22" xfId="46" applyNumberFormat="1" applyFont="1" applyBorder="1" applyAlignment="1" applyProtection="1">
      <alignment horizontal="center" vertical="center" wrapText="1"/>
      <protection locked="0"/>
    </xf>
    <xf numFmtId="49" fontId="6" fillId="0" borderId="34" xfId="46" applyNumberFormat="1" applyFont="1" applyBorder="1" applyAlignment="1" applyProtection="1">
      <alignment horizontal="center" vertical="center" wrapText="1"/>
      <protection locked="0"/>
    </xf>
    <xf numFmtId="0" fontId="10" fillId="36" borderId="19" xfId="46" applyFont="1" applyFill="1" applyBorder="1" applyAlignment="1" applyProtection="1">
      <alignment vertical="center"/>
      <protection hidden="1"/>
    </xf>
    <xf numFmtId="0" fontId="10" fillId="36" borderId="33" xfId="46" applyFont="1" applyFill="1" applyBorder="1" applyAlignment="1" applyProtection="1">
      <alignment vertical="center"/>
      <protection hidden="1"/>
    </xf>
    <xf numFmtId="0" fontId="6" fillId="38" borderId="14" xfId="46" applyFont="1" applyFill="1" applyBorder="1" applyAlignment="1" applyProtection="1">
      <alignment vertical="center"/>
      <protection hidden="1"/>
    </xf>
    <xf numFmtId="49" fontId="6" fillId="38" borderId="14" xfId="46" applyNumberFormat="1" applyFont="1" applyFill="1" applyBorder="1" applyAlignment="1" applyProtection="1">
      <alignment vertical="center"/>
      <protection hidden="1" locked="0"/>
    </xf>
    <xf numFmtId="0" fontId="6" fillId="38" borderId="14" xfId="46" applyFont="1" applyFill="1" applyBorder="1" applyAlignment="1" applyProtection="1">
      <alignment vertical="center"/>
      <protection hidden="1" locked="0"/>
    </xf>
    <xf numFmtId="183" fontId="12" fillId="0" borderId="22" xfId="0" applyNumberFormat="1" applyFont="1" applyFill="1" applyBorder="1" applyAlignment="1" applyProtection="1">
      <alignment horizontal="center" vertical="center"/>
      <protection hidden="1"/>
    </xf>
    <xf numFmtId="2" fontId="10" fillId="39" borderId="19" xfId="46" applyNumberFormat="1" applyFont="1" applyFill="1" applyBorder="1" applyAlignment="1" applyProtection="1">
      <alignment horizontal="right" vertical="center"/>
      <protection/>
    </xf>
  </cellXfs>
  <cellStyles count="56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4" xfId="49"/>
    <cellStyle name="normální_List1" xfId="50"/>
    <cellStyle name="normální_Pracovni vykaz Metabolomika" xfId="51"/>
    <cellStyle name="Followed Hyperlink" xfId="52"/>
    <cellStyle name="Poznámka" xfId="53"/>
    <cellStyle name="procent 2" xfId="54"/>
    <cellStyle name="Percent" xfId="55"/>
    <cellStyle name="Propojená buňka" xfId="56"/>
    <cellStyle name="Správně" xfId="57"/>
    <cellStyle name="Špat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</xdr:row>
      <xdr:rowOff>123825</xdr:rowOff>
    </xdr:from>
    <xdr:to>
      <xdr:col>8</xdr:col>
      <xdr:colOff>1095375</xdr:colOff>
      <xdr:row>2</xdr:row>
      <xdr:rowOff>47625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323850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fr-FR"/>
      <sheetName val="RES_en-US"/>
      <sheetName val="RES_cs-CZ"/>
      <sheetName val="RES_da-DK"/>
      <sheetName val="RES_de-DE"/>
      <sheetName val="RES_el-GR"/>
      <sheetName val="RES_es-ES"/>
      <sheetName val="RES_fi-FI"/>
      <sheetName val="RES_hr-HR"/>
      <sheetName val="RES_hu-HU"/>
      <sheetName val="RES_it-IT"/>
      <sheetName val="RES_ja-JP"/>
      <sheetName val="RES_ko-KR"/>
      <sheetName val="RES_lv-LV"/>
      <sheetName val="RES_nb-NO"/>
      <sheetName val="RES_nl-NL"/>
      <sheetName val="RES_pl-PL"/>
      <sheetName val="RES_pt-BR"/>
      <sheetName val="RES_pt-PT"/>
      <sheetName val="RES_ro-RO"/>
      <sheetName val="RES_ru-RU"/>
      <sheetName val="RES_sl-SI"/>
      <sheetName val="RES_sv-SE"/>
      <sheetName val="RES_tr-TR"/>
      <sheetName val="RES_zh-CN"/>
      <sheetName val="RES_zh-T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K57"/>
  <sheetViews>
    <sheetView showGridLines="0" tabSelected="1" view="pageBreakPreview" zoomScale="115" zoomScaleSheetLayoutView="115" zoomScalePageLayoutView="0" workbookViewId="0" topLeftCell="A1">
      <selection activeCell="J54" sqref="J54"/>
    </sheetView>
  </sheetViews>
  <sheetFormatPr defaultColWidth="9.140625" defaultRowHeight="15"/>
  <cols>
    <col min="1" max="1" width="8.140625" style="18" customWidth="1"/>
    <col min="2" max="2" width="16.57421875" style="18" customWidth="1"/>
    <col min="3" max="3" width="15.7109375" style="18" customWidth="1"/>
    <col min="4" max="4" width="9.140625" style="18" customWidth="1"/>
    <col min="5" max="5" width="35.00390625" style="18" customWidth="1"/>
    <col min="6" max="6" width="2.00390625" style="18" customWidth="1"/>
    <col min="7" max="7" width="7.8515625" style="18" customWidth="1"/>
    <col min="8" max="8" width="18.8515625" style="18" customWidth="1"/>
    <col min="9" max="9" width="20.7109375" style="18" customWidth="1"/>
    <col min="10" max="10" width="33.57421875" style="18" customWidth="1"/>
    <col min="11" max="14" width="9.140625" style="17" customWidth="1"/>
    <col min="15" max="15" width="26.7109375" style="17" customWidth="1"/>
    <col min="16" max="16384" width="9.140625" style="17" customWidth="1"/>
  </cols>
  <sheetData>
    <row r="1" spans="1:10" s="15" customFormat="1" ht="15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05" customHeigh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ht="15.75" customHeight="1"/>
    <row r="4" spans="1:10" ht="18" customHeight="1">
      <c r="A4" s="110" t="s">
        <v>2</v>
      </c>
      <c r="B4" s="110"/>
      <c r="C4" s="110"/>
      <c r="D4" s="110"/>
      <c r="E4" s="110"/>
      <c r="F4" s="110"/>
      <c r="G4" s="110"/>
      <c r="H4" s="110"/>
      <c r="I4" s="110"/>
      <c r="J4" s="110"/>
    </row>
    <row r="5" spans="3:11" ht="15.75" customHeight="1" thickBot="1">
      <c r="C5" s="19"/>
      <c r="D5" s="19"/>
      <c r="E5" s="18" t="s">
        <v>3</v>
      </c>
      <c r="F5" s="19"/>
      <c r="G5" s="20"/>
      <c r="H5" s="20"/>
      <c r="I5" s="21"/>
      <c r="J5" s="21"/>
      <c r="K5" s="22"/>
    </row>
    <row r="6" spans="1:11" ht="15.75" customHeight="1" thickBot="1">
      <c r="A6" s="23" t="s">
        <v>4</v>
      </c>
      <c r="B6" s="24"/>
      <c r="C6" s="25"/>
      <c r="D6" s="47"/>
      <c r="E6" s="144" t="s">
        <v>55</v>
      </c>
      <c r="F6" s="26"/>
      <c r="G6" s="111" t="s">
        <v>5</v>
      </c>
      <c r="H6" s="112"/>
      <c r="I6" s="113"/>
      <c r="J6" s="27" t="str">
        <f>VLOOKUP(E6,Nastavení!H2:K41,2,FALSE)</f>
        <v>PP</v>
      </c>
      <c r="K6" s="26"/>
    </row>
    <row r="7" spans="1:10" ht="21.75" customHeight="1" thickBot="1">
      <c r="A7" s="117" t="s">
        <v>6</v>
      </c>
      <c r="B7" s="118"/>
      <c r="C7" s="119"/>
      <c r="D7" s="123" t="str">
        <f>VLOOKUP(E6,Nastavení!H2:K41,4,FALSE)</f>
        <v>020 Pracovník 1.LF UK pro IT spolupráci</v>
      </c>
      <c r="E7" s="124"/>
      <c r="F7" s="28"/>
      <c r="G7" s="111" t="s">
        <v>24</v>
      </c>
      <c r="H7" s="112"/>
      <c r="I7" s="113"/>
      <c r="J7" s="27">
        <f>IF(J6="PP",VLOOKUP(E6,Nastavení!H2:K41,3,FALSE)*168,VLOOKUP(E6,Nastavení!H2:K41,3,FALSE)/12)</f>
        <v>16.8</v>
      </c>
    </row>
    <row r="8" spans="1:10" ht="21.75" customHeight="1" thickBot="1">
      <c r="A8" s="120"/>
      <c r="B8" s="121"/>
      <c r="C8" s="122"/>
      <c r="D8" s="125"/>
      <c r="E8" s="126"/>
      <c r="F8" s="28"/>
      <c r="G8" s="114"/>
      <c r="H8" s="115"/>
      <c r="I8" s="116"/>
      <c r="J8" s="14"/>
    </row>
    <row r="9" spans="1:10" ht="15.75" customHeight="1" thickBot="1">
      <c r="A9" s="76" t="s">
        <v>7</v>
      </c>
      <c r="B9" s="77"/>
      <c r="C9" s="78"/>
      <c r="D9" s="145">
        <v>5</v>
      </c>
      <c r="E9" s="146">
        <v>2018</v>
      </c>
      <c r="F9" s="28"/>
      <c r="G9" s="114"/>
      <c r="H9" s="115"/>
      <c r="I9" s="116"/>
      <c r="J9" s="48"/>
    </row>
    <row r="10" spans="1:10" ht="15.75" customHeight="1">
      <c r="A10" s="29"/>
      <c r="B10" s="29"/>
      <c r="C10" s="29"/>
      <c r="D10" s="29"/>
      <c r="E10" s="29"/>
      <c r="F10" s="29"/>
      <c r="G10" s="134"/>
      <c r="H10" s="134"/>
      <c r="I10" s="134"/>
      <c r="J10" s="30"/>
    </row>
    <row r="11" spans="1:10" ht="15.75" customHeight="1" thickBot="1">
      <c r="A11" s="29"/>
      <c r="B11" s="29"/>
      <c r="C11" s="29"/>
      <c r="D11" s="29"/>
      <c r="E11" s="29"/>
      <c r="F11" s="17"/>
      <c r="G11" s="17"/>
      <c r="H11" s="17"/>
      <c r="I11" s="17"/>
      <c r="J11" s="17"/>
    </row>
    <row r="12" spans="1:10" ht="15.75" customHeight="1" thickBot="1">
      <c r="A12" s="137" t="s">
        <v>8</v>
      </c>
      <c r="B12" s="138"/>
      <c r="C12" s="138"/>
      <c r="D12" s="138"/>
      <c r="E12" s="138"/>
      <c r="F12" s="138"/>
      <c r="G12" s="138"/>
      <c r="H12" s="138"/>
      <c r="I12" s="138"/>
      <c r="J12" s="139"/>
    </row>
    <row r="13" spans="1:10" ht="30.75" customHeight="1" thickBot="1">
      <c r="A13" s="31" t="s">
        <v>9</v>
      </c>
      <c r="B13" s="31" t="s">
        <v>10</v>
      </c>
      <c r="C13" s="32" t="s">
        <v>11</v>
      </c>
      <c r="D13" s="131" t="s">
        <v>12</v>
      </c>
      <c r="E13" s="132"/>
      <c r="F13" s="132"/>
      <c r="G13" s="132"/>
      <c r="H13" s="132"/>
      <c r="I13" s="132"/>
      <c r="J13" s="133"/>
    </row>
    <row r="14" spans="1:10" ht="18" customHeight="1" thickBot="1">
      <c r="A14" s="33">
        <v>1</v>
      </c>
      <c r="B14" s="147">
        <f>WEEKDAY(A14&amp;"."&amp;$D$9&amp;"."&amp;$E$9,1)</f>
        <v>3</v>
      </c>
      <c r="C14" s="51"/>
      <c r="D14" s="135"/>
      <c r="E14" s="135"/>
      <c r="F14" s="135"/>
      <c r="G14" s="135"/>
      <c r="H14" s="135"/>
      <c r="I14" s="135"/>
      <c r="J14" s="136"/>
    </row>
    <row r="15" spans="1:10" ht="18" customHeight="1" thickBot="1">
      <c r="A15" s="34">
        <v>2</v>
      </c>
      <c r="B15" s="147">
        <f aca="true" t="shared" si="0" ref="B15:B44">WEEKDAY(A15&amp;"."&amp;$D$9&amp;"."&amp;$E$9,1)</f>
        <v>4</v>
      </c>
      <c r="C15" s="52"/>
      <c r="D15" s="89"/>
      <c r="E15" s="87"/>
      <c r="F15" s="87"/>
      <c r="G15" s="87"/>
      <c r="H15" s="87"/>
      <c r="I15" s="87"/>
      <c r="J15" s="88"/>
    </row>
    <row r="16" spans="1:10" ht="18" customHeight="1" thickBot="1">
      <c r="A16" s="34">
        <v>3</v>
      </c>
      <c r="B16" s="147">
        <f t="shared" si="0"/>
        <v>5</v>
      </c>
      <c r="C16" s="52"/>
      <c r="D16" s="89"/>
      <c r="E16" s="87"/>
      <c r="F16" s="87"/>
      <c r="G16" s="87"/>
      <c r="H16" s="87"/>
      <c r="I16" s="87"/>
      <c r="J16" s="88"/>
    </row>
    <row r="17" spans="1:10" ht="18" customHeight="1" thickBot="1">
      <c r="A17" s="34">
        <v>4</v>
      </c>
      <c r="B17" s="147">
        <f t="shared" si="0"/>
        <v>6</v>
      </c>
      <c r="C17" s="52"/>
      <c r="D17" s="87"/>
      <c r="E17" s="87"/>
      <c r="F17" s="87"/>
      <c r="G17" s="87"/>
      <c r="H17" s="87"/>
      <c r="I17" s="87"/>
      <c r="J17" s="88"/>
    </row>
    <row r="18" spans="1:10" ht="18" customHeight="1" thickBot="1">
      <c r="A18" s="34">
        <v>5</v>
      </c>
      <c r="B18" s="147">
        <f t="shared" si="0"/>
        <v>7</v>
      </c>
      <c r="C18" s="52"/>
      <c r="D18" s="87"/>
      <c r="E18" s="87"/>
      <c r="F18" s="87"/>
      <c r="G18" s="87"/>
      <c r="H18" s="87"/>
      <c r="I18" s="87"/>
      <c r="J18" s="88"/>
    </row>
    <row r="19" spans="1:10" ht="18" customHeight="1" thickBot="1">
      <c r="A19" s="34">
        <v>6</v>
      </c>
      <c r="B19" s="147">
        <f t="shared" si="0"/>
        <v>1</v>
      </c>
      <c r="C19" s="52"/>
      <c r="D19" s="89"/>
      <c r="E19" s="87"/>
      <c r="F19" s="87"/>
      <c r="G19" s="87"/>
      <c r="H19" s="87"/>
      <c r="I19" s="87"/>
      <c r="J19" s="88"/>
    </row>
    <row r="20" spans="1:10" ht="18" customHeight="1" thickBot="1">
      <c r="A20" s="34">
        <v>7</v>
      </c>
      <c r="B20" s="147">
        <f t="shared" si="0"/>
        <v>2</v>
      </c>
      <c r="C20" s="52"/>
      <c r="D20" s="87"/>
      <c r="E20" s="87"/>
      <c r="F20" s="87"/>
      <c r="G20" s="87"/>
      <c r="H20" s="87"/>
      <c r="I20" s="87"/>
      <c r="J20" s="88"/>
    </row>
    <row r="21" spans="1:10" ht="18" customHeight="1" thickBot="1">
      <c r="A21" s="34">
        <v>8</v>
      </c>
      <c r="B21" s="147">
        <f t="shared" si="0"/>
        <v>3</v>
      </c>
      <c r="C21" s="52"/>
      <c r="D21" s="87"/>
      <c r="E21" s="87"/>
      <c r="F21" s="87"/>
      <c r="G21" s="87"/>
      <c r="H21" s="87"/>
      <c r="I21" s="87"/>
      <c r="J21" s="88"/>
    </row>
    <row r="22" spans="1:10" ht="18" customHeight="1" thickBot="1">
      <c r="A22" s="34">
        <v>9</v>
      </c>
      <c r="B22" s="147">
        <f t="shared" si="0"/>
        <v>4</v>
      </c>
      <c r="C22" s="52"/>
      <c r="D22" s="89"/>
      <c r="E22" s="87"/>
      <c r="F22" s="87"/>
      <c r="G22" s="87"/>
      <c r="H22" s="87"/>
      <c r="I22" s="87"/>
      <c r="J22" s="88"/>
    </row>
    <row r="23" spans="1:10" ht="18" customHeight="1" thickBot="1">
      <c r="A23" s="34">
        <v>10</v>
      </c>
      <c r="B23" s="147">
        <f t="shared" si="0"/>
        <v>5</v>
      </c>
      <c r="C23" s="52"/>
      <c r="D23" s="87"/>
      <c r="E23" s="87"/>
      <c r="F23" s="87"/>
      <c r="G23" s="87"/>
      <c r="H23" s="87"/>
      <c r="I23" s="87"/>
      <c r="J23" s="88"/>
    </row>
    <row r="24" spans="1:10" ht="18" customHeight="1" thickBot="1">
      <c r="A24" s="34">
        <v>11</v>
      </c>
      <c r="B24" s="147">
        <f t="shared" si="0"/>
        <v>6</v>
      </c>
      <c r="C24" s="52"/>
      <c r="D24" s="87"/>
      <c r="E24" s="87"/>
      <c r="F24" s="87"/>
      <c r="G24" s="87"/>
      <c r="H24" s="87"/>
      <c r="I24" s="87"/>
      <c r="J24" s="88"/>
    </row>
    <row r="25" spans="1:10" ht="18" customHeight="1" thickBot="1">
      <c r="A25" s="34">
        <v>12</v>
      </c>
      <c r="B25" s="147">
        <f t="shared" si="0"/>
        <v>7</v>
      </c>
      <c r="C25" s="52"/>
      <c r="D25" s="89"/>
      <c r="E25" s="87"/>
      <c r="F25" s="87"/>
      <c r="G25" s="87"/>
      <c r="H25" s="87"/>
      <c r="I25" s="87"/>
      <c r="J25" s="88"/>
    </row>
    <row r="26" spans="1:10" ht="18" customHeight="1" thickBot="1">
      <c r="A26" s="34">
        <v>13</v>
      </c>
      <c r="B26" s="147">
        <f t="shared" si="0"/>
        <v>1</v>
      </c>
      <c r="C26" s="52"/>
      <c r="D26" s="87"/>
      <c r="E26" s="87"/>
      <c r="F26" s="87"/>
      <c r="G26" s="87"/>
      <c r="H26" s="87"/>
      <c r="I26" s="87"/>
      <c r="J26" s="88"/>
    </row>
    <row r="27" spans="1:10" ht="18" customHeight="1" thickBot="1">
      <c r="A27" s="34">
        <v>14</v>
      </c>
      <c r="B27" s="147">
        <f t="shared" si="0"/>
        <v>2</v>
      </c>
      <c r="C27" s="52"/>
      <c r="D27" s="87"/>
      <c r="E27" s="87"/>
      <c r="F27" s="87"/>
      <c r="G27" s="87"/>
      <c r="H27" s="87"/>
      <c r="I27" s="87"/>
      <c r="J27" s="88"/>
    </row>
    <row r="28" spans="1:10" ht="18" customHeight="1" thickBot="1">
      <c r="A28" s="34">
        <v>15</v>
      </c>
      <c r="B28" s="147">
        <f t="shared" si="0"/>
        <v>3</v>
      </c>
      <c r="C28" s="52"/>
      <c r="D28" s="87"/>
      <c r="E28" s="87"/>
      <c r="F28" s="87"/>
      <c r="G28" s="87"/>
      <c r="H28" s="87"/>
      <c r="I28" s="87"/>
      <c r="J28" s="88"/>
    </row>
    <row r="29" spans="1:10" ht="18" customHeight="1" thickBot="1">
      <c r="A29" s="34">
        <v>16</v>
      </c>
      <c r="B29" s="147">
        <f t="shared" si="0"/>
        <v>4</v>
      </c>
      <c r="C29" s="52"/>
      <c r="D29" s="87"/>
      <c r="E29" s="87"/>
      <c r="F29" s="87"/>
      <c r="G29" s="87"/>
      <c r="H29" s="87"/>
      <c r="I29" s="87"/>
      <c r="J29" s="88"/>
    </row>
    <row r="30" spans="1:10" ht="18" customHeight="1" thickBot="1">
      <c r="A30" s="34">
        <v>17</v>
      </c>
      <c r="B30" s="147">
        <f t="shared" si="0"/>
        <v>5</v>
      </c>
      <c r="C30" s="52"/>
      <c r="D30" s="89"/>
      <c r="E30" s="87"/>
      <c r="F30" s="87"/>
      <c r="G30" s="87"/>
      <c r="H30" s="87"/>
      <c r="I30" s="87"/>
      <c r="J30" s="88"/>
    </row>
    <row r="31" spans="1:10" ht="18" customHeight="1" thickBot="1">
      <c r="A31" s="34">
        <v>18</v>
      </c>
      <c r="B31" s="147">
        <f t="shared" si="0"/>
        <v>6</v>
      </c>
      <c r="C31" s="52"/>
      <c r="D31" s="87"/>
      <c r="E31" s="87"/>
      <c r="F31" s="87"/>
      <c r="G31" s="87"/>
      <c r="H31" s="87"/>
      <c r="I31" s="87"/>
      <c r="J31" s="88"/>
    </row>
    <row r="32" spans="1:10" ht="18" customHeight="1" thickBot="1">
      <c r="A32" s="34">
        <v>19</v>
      </c>
      <c r="B32" s="147">
        <f t="shared" si="0"/>
        <v>7</v>
      </c>
      <c r="C32" s="52"/>
      <c r="D32" s="87"/>
      <c r="E32" s="87"/>
      <c r="F32" s="87"/>
      <c r="G32" s="87"/>
      <c r="H32" s="87"/>
      <c r="I32" s="87"/>
      <c r="J32" s="88"/>
    </row>
    <row r="33" spans="1:10" ht="18" customHeight="1" thickBot="1">
      <c r="A33" s="34">
        <v>20</v>
      </c>
      <c r="B33" s="147">
        <f t="shared" si="0"/>
        <v>1</v>
      </c>
      <c r="C33" s="52"/>
      <c r="D33" s="89"/>
      <c r="E33" s="87"/>
      <c r="F33" s="87"/>
      <c r="G33" s="87"/>
      <c r="H33" s="87"/>
      <c r="I33" s="87"/>
      <c r="J33" s="88"/>
    </row>
    <row r="34" spans="1:10" ht="18" customHeight="1" thickBot="1">
      <c r="A34" s="34">
        <v>21</v>
      </c>
      <c r="B34" s="147">
        <f t="shared" si="0"/>
        <v>2</v>
      </c>
      <c r="C34" s="52"/>
      <c r="D34" s="89"/>
      <c r="E34" s="87"/>
      <c r="F34" s="87"/>
      <c r="G34" s="87"/>
      <c r="H34" s="87"/>
      <c r="I34" s="87"/>
      <c r="J34" s="88"/>
    </row>
    <row r="35" spans="1:10" ht="18" customHeight="1" thickBot="1">
      <c r="A35" s="34">
        <v>22</v>
      </c>
      <c r="B35" s="147">
        <f t="shared" si="0"/>
        <v>3</v>
      </c>
      <c r="C35" s="52"/>
      <c r="D35" s="87"/>
      <c r="E35" s="87"/>
      <c r="F35" s="87"/>
      <c r="G35" s="87"/>
      <c r="H35" s="87"/>
      <c r="I35" s="87"/>
      <c r="J35" s="88"/>
    </row>
    <row r="36" spans="1:10" ht="18" customHeight="1" thickBot="1">
      <c r="A36" s="34">
        <v>23</v>
      </c>
      <c r="B36" s="147">
        <f t="shared" si="0"/>
        <v>4</v>
      </c>
      <c r="C36" s="52"/>
      <c r="D36" s="87"/>
      <c r="E36" s="87"/>
      <c r="F36" s="87"/>
      <c r="G36" s="87"/>
      <c r="H36" s="87"/>
      <c r="I36" s="87"/>
      <c r="J36" s="88"/>
    </row>
    <row r="37" spans="1:10" ht="18" customHeight="1" thickBot="1">
      <c r="A37" s="34">
        <v>24</v>
      </c>
      <c r="B37" s="147">
        <f t="shared" si="0"/>
        <v>5</v>
      </c>
      <c r="C37" s="52"/>
      <c r="D37" s="87"/>
      <c r="E37" s="87"/>
      <c r="F37" s="87"/>
      <c r="G37" s="87"/>
      <c r="H37" s="87"/>
      <c r="I37" s="87"/>
      <c r="J37" s="88"/>
    </row>
    <row r="38" spans="1:10" ht="18" customHeight="1" thickBot="1">
      <c r="A38" s="34">
        <v>25</v>
      </c>
      <c r="B38" s="147">
        <f t="shared" si="0"/>
        <v>6</v>
      </c>
      <c r="C38" s="52"/>
      <c r="D38" s="87"/>
      <c r="E38" s="87"/>
      <c r="F38" s="87"/>
      <c r="G38" s="87"/>
      <c r="H38" s="87"/>
      <c r="I38" s="87"/>
      <c r="J38" s="88"/>
    </row>
    <row r="39" spans="1:10" ht="18" customHeight="1" thickBot="1">
      <c r="A39" s="34">
        <v>26</v>
      </c>
      <c r="B39" s="147">
        <f t="shared" si="0"/>
        <v>7</v>
      </c>
      <c r="C39" s="52"/>
      <c r="D39" s="87"/>
      <c r="E39" s="87"/>
      <c r="F39" s="87"/>
      <c r="G39" s="87"/>
      <c r="H39" s="87"/>
      <c r="I39" s="87"/>
      <c r="J39" s="88"/>
    </row>
    <row r="40" spans="1:10" ht="18" customHeight="1" thickBot="1">
      <c r="A40" s="34">
        <v>27</v>
      </c>
      <c r="B40" s="147">
        <f t="shared" si="0"/>
        <v>1</v>
      </c>
      <c r="C40" s="52"/>
      <c r="D40" s="89"/>
      <c r="E40" s="87"/>
      <c r="F40" s="87"/>
      <c r="G40" s="87"/>
      <c r="H40" s="87"/>
      <c r="I40" s="87"/>
      <c r="J40" s="88"/>
    </row>
    <row r="41" spans="1:10" ht="18" customHeight="1" thickBot="1">
      <c r="A41" s="34">
        <v>28</v>
      </c>
      <c r="B41" s="147">
        <f t="shared" si="0"/>
        <v>2</v>
      </c>
      <c r="C41" s="52"/>
      <c r="D41" s="87"/>
      <c r="E41" s="87"/>
      <c r="F41" s="87"/>
      <c r="G41" s="87"/>
      <c r="H41" s="87"/>
      <c r="I41" s="87"/>
      <c r="J41" s="88"/>
    </row>
    <row r="42" spans="1:10" ht="18" customHeight="1" thickBot="1">
      <c r="A42" s="34">
        <v>29</v>
      </c>
      <c r="B42" s="147">
        <f t="shared" si="0"/>
        <v>3</v>
      </c>
      <c r="C42" s="52"/>
      <c r="D42" s="87"/>
      <c r="E42" s="87"/>
      <c r="F42" s="87"/>
      <c r="G42" s="87"/>
      <c r="H42" s="87"/>
      <c r="I42" s="87"/>
      <c r="J42" s="88"/>
    </row>
    <row r="43" spans="1:10" ht="18" customHeight="1" thickBot="1">
      <c r="A43" s="34">
        <v>30</v>
      </c>
      <c r="B43" s="147">
        <f t="shared" si="0"/>
        <v>4</v>
      </c>
      <c r="C43" s="52"/>
      <c r="D43" s="89"/>
      <c r="E43" s="87"/>
      <c r="F43" s="87"/>
      <c r="G43" s="87"/>
      <c r="H43" s="87"/>
      <c r="I43" s="87"/>
      <c r="J43" s="88"/>
    </row>
    <row r="44" spans="1:10" ht="18" customHeight="1" thickBot="1">
      <c r="A44" s="35">
        <v>31</v>
      </c>
      <c r="B44" s="147">
        <f t="shared" si="0"/>
        <v>5</v>
      </c>
      <c r="C44" s="53"/>
      <c r="D44" s="89"/>
      <c r="E44" s="87"/>
      <c r="F44" s="87"/>
      <c r="G44" s="87"/>
      <c r="H44" s="87"/>
      <c r="I44" s="87"/>
      <c r="J44" s="88"/>
    </row>
    <row r="45" spans="1:10" ht="15.75" customHeight="1" thickBot="1">
      <c r="A45" s="36" t="s">
        <v>1</v>
      </c>
      <c r="B45" s="37"/>
      <c r="C45" s="148">
        <f>SUM(C14:C41)+IF(ISERR(B42),0,C42)+IF(ISERR(B43),0,C42)+IF(ISERR(B44),0,C44)</f>
        <v>0</v>
      </c>
      <c r="D45" s="148"/>
      <c r="E45" s="148"/>
      <c r="F45" s="148"/>
      <c r="G45" s="148"/>
      <c r="H45" s="148"/>
      <c r="I45" s="142" t="s">
        <v>14</v>
      </c>
      <c r="J45" s="143"/>
    </row>
    <row r="46" spans="2:10" ht="15.75" customHeight="1" thickBot="1">
      <c r="B46" s="38"/>
      <c r="C46" s="38"/>
      <c r="D46" s="38"/>
      <c r="E46" s="38"/>
      <c r="F46" s="38"/>
      <c r="G46" s="38"/>
      <c r="H46" s="38" t="str">
        <f>IF($C$45&gt;=$J$7,"","Chybný počet hodin")</f>
        <v>Chybný počet hodin</v>
      </c>
      <c r="I46" s="38"/>
      <c r="J46" s="38"/>
    </row>
    <row r="47" spans="1:10" ht="15.75" customHeight="1" thickBot="1">
      <c r="A47" s="117" t="s">
        <v>15</v>
      </c>
      <c r="B47" s="118"/>
      <c r="C47" s="118"/>
      <c r="D47" s="118"/>
      <c r="E47" s="119"/>
      <c r="F47" s="39"/>
      <c r="G47" s="117" t="s">
        <v>23</v>
      </c>
      <c r="H47" s="118"/>
      <c r="I47" s="118"/>
      <c r="J47" s="119"/>
    </row>
    <row r="48" spans="1:10" ht="15.75" customHeight="1">
      <c r="A48" s="129" t="s">
        <v>16</v>
      </c>
      <c r="B48" s="130"/>
      <c r="C48" s="130"/>
      <c r="D48" s="127"/>
      <c r="E48" s="128"/>
      <c r="F48" s="40"/>
      <c r="G48" s="129" t="s">
        <v>17</v>
      </c>
      <c r="H48" s="130"/>
      <c r="I48" s="140"/>
      <c r="J48" s="141"/>
    </row>
    <row r="49" spans="1:10" ht="15.75" customHeight="1">
      <c r="A49" s="90" t="s">
        <v>18</v>
      </c>
      <c r="B49" s="91"/>
      <c r="C49" s="92"/>
      <c r="D49" s="103"/>
      <c r="E49" s="104"/>
      <c r="F49" s="40"/>
      <c r="G49" s="101" t="s">
        <v>18</v>
      </c>
      <c r="H49" s="102"/>
      <c r="I49" s="99"/>
      <c r="J49" s="100"/>
    </row>
    <row r="50" spans="1:10" ht="15.75" customHeight="1">
      <c r="A50" s="97" t="s">
        <v>19</v>
      </c>
      <c r="B50" s="98"/>
      <c r="C50" s="98"/>
      <c r="D50" s="103"/>
      <c r="E50" s="104"/>
      <c r="F50" s="40"/>
      <c r="G50" s="97" t="s">
        <v>20</v>
      </c>
      <c r="H50" s="98"/>
      <c r="I50" s="105"/>
      <c r="J50" s="106"/>
    </row>
    <row r="51" spans="1:11" ht="15.75" customHeight="1" thickBot="1">
      <c r="A51" s="93" t="s">
        <v>92</v>
      </c>
      <c r="B51" s="94"/>
      <c r="C51" s="94"/>
      <c r="D51" s="95"/>
      <c r="E51" s="96"/>
      <c r="F51" s="17"/>
      <c r="G51" s="107" t="s">
        <v>93</v>
      </c>
      <c r="H51" s="108"/>
      <c r="I51" s="95"/>
      <c r="J51" s="96"/>
      <c r="K51" s="22"/>
    </row>
    <row r="52" spans="1:11" ht="15.75" customHeight="1">
      <c r="A52" s="20"/>
      <c r="B52" s="20"/>
      <c r="C52" s="20"/>
      <c r="D52" s="59"/>
      <c r="E52" s="59"/>
      <c r="F52" s="29"/>
      <c r="G52" s="20"/>
      <c r="H52" s="20"/>
      <c r="I52" s="60"/>
      <c r="J52" s="60"/>
      <c r="K52" s="42"/>
    </row>
    <row r="53" spans="1:10" ht="8.25" customHeight="1" thickBot="1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4.25" thickBot="1">
      <c r="A54" s="76" t="s">
        <v>0</v>
      </c>
      <c r="B54" s="77"/>
      <c r="C54" s="78"/>
      <c r="D54" s="81">
        <f>EOMONTH(A34&amp;"."&amp;$D$9&amp;"."&amp;$E$9,0)</f>
        <v>43251</v>
      </c>
      <c r="E54" s="82"/>
      <c r="F54" s="41"/>
      <c r="G54" s="83" t="s">
        <v>0</v>
      </c>
      <c r="H54" s="84"/>
      <c r="I54" s="85"/>
      <c r="J54" s="61">
        <f>EOMONTH(A34&amp;"."&amp;$D$9&amp;"."&amp;$E$9,0)</f>
        <v>43251</v>
      </c>
    </row>
    <row r="55" spans="1:10" ht="14.25" thickBot="1">
      <c r="A55" s="43"/>
      <c r="B55" s="43"/>
      <c r="C55" s="43"/>
      <c r="D55" s="43"/>
      <c r="E55" s="44"/>
      <c r="F55" s="40"/>
      <c r="G55" s="86"/>
      <c r="H55" s="86"/>
      <c r="I55" s="86"/>
      <c r="J55" s="44"/>
    </row>
    <row r="56" spans="1:10" ht="42.75" customHeight="1" thickBot="1">
      <c r="A56" s="76" t="s">
        <v>21</v>
      </c>
      <c r="B56" s="77"/>
      <c r="C56" s="78"/>
      <c r="D56" s="79"/>
      <c r="E56" s="80"/>
      <c r="F56" s="40"/>
      <c r="G56" s="76" t="s">
        <v>22</v>
      </c>
      <c r="H56" s="77"/>
      <c r="I56" s="78"/>
      <c r="J56" s="45"/>
    </row>
    <row r="57" spans="1:10" ht="13.5">
      <c r="A57" s="46"/>
      <c r="B57" s="46"/>
      <c r="F57" s="17"/>
      <c r="G57" s="17"/>
      <c r="H57" s="17"/>
      <c r="I57" s="17"/>
      <c r="J57" s="17"/>
    </row>
  </sheetData>
  <sheetProtection formatCells="0" formatColumns="0" formatRows="0"/>
  <protectedRanges>
    <protectedRange sqref="C14:D44" name="Oblast1"/>
  </protectedRanges>
  <mergeCells count="70">
    <mergeCell ref="D13:J13"/>
    <mergeCell ref="G10:I10"/>
    <mergeCell ref="D14:J14"/>
    <mergeCell ref="D15:J15"/>
    <mergeCell ref="A12:J12"/>
    <mergeCell ref="I48:J48"/>
    <mergeCell ref="C45:H45"/>
    <mergeCell ref="I45:J45"/>
    <mergeCell ref="D16:J16"/>
    <mergeCell ref="D37:J37"/>
    <mergeCell ref="G6:I6"/>
    <mergeCell ref="G8:I8"/>
    <mergeCell ref="D48:E48"/>
    <mergeCell ref="D39:J39"/>
    <mergeCell ref="D40:J40"/>
    <mergeCell ref="A47:E47"/>
    <mergeCell ref="G47:J47"/>
    <mergeCell ref="A48:C48"/>
    <mergeCell ref="G48:H48"/>
    <mergeCell ref="D42:J42"/>
    <mergeCell ref="A1:J1"/>
    <mergeCell ref="A4:J4"/>
    <mergeCell ref="D44:J44"/>
    <mergeCell ref="A9:C9"/>
    <mergeCell ref="G7:I7"/>
    <mergeCell ref="G9:I9"/>
    <mergeCell ref="A7:C8"/>
    <mergeCell ref="D7:E8"/>
    <mergeCell ref="D38:J38"/>
    <mergeCell ref="D41:J41"/>
    <mergeCell ref="G49:H49"/>
    <mergeCell ref="D49:E49"/>
    <mergeCell ref="I50:J50"/>
    <mergeCell ref="G51:H51"/>
    <mergeCell ref="A50:C50"/>
    <mergeCell ref="D50:E50"/>
    <mergeCell ref="I51:J51"/>
    <mergeCell ref="D43:J43"/>
    <mergeCell ref="A49:C49"/>
    <mergeCell ref="A51:C51"/>
    <mergeCell ref="D51:E51"/>
    <mergeCell ref="D36:J36"/>
    <mergeCell ref="D29:J29"/>
    <mergeCell ref="D34:J34"/>
    <mergeCell ref="D35:J35"/>
    <mergeCell ref="G50:H50"/>
    <mergeCell ref="I49:J49"/>
    <mergeCell ref="D27:J27"/>
    <mergeCell ref="D23:J23"/>
    <mergeCell ref="D33:J33"/>
    <mergeCell ref="D30:J30"/>
    <mergeCell ref="D31:J31"/>
    <mergeCell ref="D32:J32"/>
    <mergeCell ref="D18:J18"/>
    <mergeCell ref="D19:J19"/>
    <mergeCell ref="D20:J20"/>
    <mergeCell ref="D22:J22"/>
    <mergeCell ref="D28:J28"/>
    <mergeCell ref="D17:J17"/>
    <mergeCell ref="D21:J21"/>
    <mergeCell ref="D24:J24"/>
    <mergeCell ref="D25:J25"/>
    <mergeCell ref="D26:J26"/>
    <mergeCell ref="A56:C56"/>
    <mergeCell ref="D56:E56"/>
    <mergeCell ref="G56:I56"/>
    <mergeCell ref="A54:C54"/>
    <mergeCell ref="D54:E54"/>
    <mergeCell ref="G54:I54"/>
    <mergeCell ref="G55:I55"/>
  </mergeCells>
  <conditionalFormatting sqref="A14:J44">
    <cfRule type="expression" priority="2" dxfId="10" stopIfTrue="1">
      <formula>ISERR($B14)</formula>
    </cfRule>
    <cfRule type="expression" priority="3" dxfId="0" stopIfTrue="1">
      <formula>IF(OR($B14=1,$B14=7),1,0)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51" r:id="rId2"/>
  <ignoredErrors>
    <ignoredError sqref="B4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3"/>
  <sheetViews>
    <sheetView zoomScale="110" zoomScaleNormal="110" zoomScalePageLayoutView="0" workbookViewId="0" topLeftCell="A1">
      <pane ySplit="1" topLeftCell="A111" activePane="bottomLeft" state="frozen"/>
      <selection pane="topLeft" activeCell="J39" sqref="J39"/>
      <selection pane="bottomLeft" activeCell="C2" sqref="C2:C17"/>
    </sheetView>
  </sheetViews>
  <sheetFormatPr defaultColWidth="9.140625" defaultRowHeight="15"/>
  <cols>
    <col min="1" max="1" width="10.140625" style="9" bestFit="1" customWidth="1"/>
    <col min="2" max="2" width="10.140625" style="9" customWidth="1"/>
    <col min="3" max="3" width="9.140625" style="56" customWidth="1"/>
    <col min="4" max="4" width="7.57421875" style="9" customWidth="1"/>
    <col min="5" max="5" width="9.140625" style="12" customWidth="1"/>
    <col min="6" max="6" width="10.140625" style="2" customWidth="1"/>
    <col min="7" max="7" width="7.28125" style="3" customWidth="1"/>
    <col min="8" max="8" width="29.57421875" style="1" customWidth="1"/>
    <col min="9" max="9" width="5.140625" style="1" customWidth="1"/>
    <col min="10" max="10" width="8.8515625" style="1" customWidth="1"/>
    <col min="11" max="11" width="52.00390625" style="1" bestFit="1" customWidth="1"/>
    <col min="12" max="12" width="15.57421875" style="1" bestFit="1" customWidth="1"/>
    <col min="13" max="13" width="28.8515625" style="64" customWidth="1"/>
    <col min="14" max="16384" width="9.140625" style="1" customWidth="1"/>
  </cols>
  <sheetData>
    <row r="1" spans="1:13" s="7" customFormat="1" ht="38.25" customHeight="1">
      <c r="A1" s="4" t="s">
        <v>38</v>
      </c>
      <c r="B1" s="4" t="s">
        <v>128</v>
      </c>
      <c r="C1" s="54" t="s">
        <v>89</v>
      </c>
      <c r="D1" s="4" t="s">
        <v>41</v>
      </c>
      <c r="E1" s="13" t="s">
        <v>37</v>
      </c>
      <c r="F1" s="5" t="s">
        <v>36</v>
      </c>
      <c r="G1" s="6" t="s">
        <v>39</v>
      </c>
      <c r="H1" s="5" t="s">
        <v>33</v>
      </c>
      <c r="I1" s="5" t="s">
        <v>34</v>
      </c>
      <c r="J1" s="5" t="s">
        <v>35</v>
      </c>
      <c r="K1" s="5" t="s">
        <v>6</v>
      </c>
      <c r="L1" s="7" t="s">
        <v>109</v>
      </c>
      <c r="M1" s="63"/>
    </row>
    <row r="2" spans="1:18" ht="14.25">
      <c r="A2" s="8">
        <v>39814</v>
      </c>
      <c r="B2" s="74">
        <v>1</v>
      </c>
      <c r="C2" s="75">
        <v>2011</v>
      </c>
      <c r="D2" s="9">
        <v>176</v>
      </c>
      <c r="E2" s="11" t="s">
        <v>13</v>
      </c>
      <c r="G2" s="49">
        <v>1</v>
      </c>
      <c r="H2" s="49" t="s">
        <v>42</v>
      </c>
      <c r="I2" s="49" t="s">
        <v>40</v>
      </c>
      <c r="J2" s="49">
        <v>0.2</v>
      </c>
      <c r="K2" s="49" t="s">
        <v>43</v>
      </c>
      <c r="L2" s="69" t="s">
        <v>116</v>
      </c>
      <c r="M2" s="67"/>
      <c r="N2" s="66"/>
      <c r="O2" s="66"/>
      <c r="P2" s="66"/>
      <c r="Q2" s="66"/>
      <c r="R2" s="66"/>
    </row>
    <row r="3" spans="1:18" ht="14.25">
      <c r="A3" s="8">
        <v>39916</v>
      </c>
      <c r="B3" s="74">
        <v>2</v>
      </c>
      <c r="C3" s="75">
        <v>2012</v>
      </c>
      <c r="D3" s="9">
        <v>168</v>
      </c>
      <c r="E3" s="11" t="s">
        <v>13</v>
      </c>
      <c r="G3" s="49">
        <v>2</v>
      </c>
      <c r="H3" s="49" t="s">
        <v>44</v>
      </c>
      <c r="I3" s="49" t="s">
        <v>40</v>
      </c>
      <c r="J3" s="49">
        <v>0.3</v>
      </c>
      <c r="K3" s="49" t="s">
        <v>43</v>
      </c>
      <c r="L3" s="69" t="s">
        <v>116</v>
      </c>
      <c r="M3" s="67"/>
      <c r="N3" s="66"/>
      <c r="O3" s="66"/>
      <c r="P3" s="66"/>
      <c r="Q3" s="66"/>
      <c r="R3" s="66"/>
    </row>
    <row r="4" spans="1:18" ht="16.5" customHeight="1">
      <c r="A4" s="8">
        <v>39934</v>
      </c>
      <c r="B4" s="74">
        <v>3</v>
      </c>
      <c r="C4" s="75">
        <v>2013</v>
      </c>
      <c r="D4" s="9">
        <v>184</v>
      </c>
      <c r="E4" s="11" t="s">
        <v>13</v>
      </c>
      <c r="G4" s="49">
        <v>3</v>
      </c>
      <c r="H4" s="49" t="s">
        <v>45</v>
      </c>
      <c r="I4" s="49" t="s">
        <v>40</v>
      </c>
      <c r="J4" s="49">
        <v>0.3</v>
      </c>
      <c r="K4" s="49" t="s">
        <v>46</v>
      </c>
      <c r="L4" s="69" t="s">
        <v>121</v>
      </c>
      <c r="M4" s="67"/>
      <c r="N4" s="66"/>
      <c r="O4" s="66"/>
      <c r="P4" s="66"/>
      <c r="Q4" s="66"/>
      <c r="R4" s="66"/>
    </row>
    <row r="5" spans="1:18" ht="14.25">
      <c r="A5" s="8">
        <v>39941</v>
      </c>
      <c r="B5" s="74">
        <v>4</v>
      </c>
      <c r="C5" s="75">
        <v>2014</v>
      </c>
      <c r="D5" s="9">
        <v>176</v>
      </c>
      <c r="E5" s="11" t="s">
        <v>26</v>
      </c>
      <c r="G5" s="49">
        <v>4</v>
      </c>
      <c r="H5" s="49" t="s">
        <v>47</v>
      </c>
      <c r="I5" s="49" t="s">
        <v>40</v>
      </c>
      <c r="J5" s="49">
        <v>0.2</v>
      </c>
      <c r="K5" s="49" t="s">
        <v>46</v>
      </c>
      <c r="L5" s="69" t="s">
        <v>121</v>
      </c>
      <c r="M5" s="67"/>
      <c r="N5" s="66"/>
      <c r="O5" s="65"/>
      <c r="P5" s="65"/>
      <c r="Q5" s="66"/>
      <c r="R5" s="66"/>
    </row>
    <row r="6" spans="1:18" ht="14.25">
      <c r="A6" s="8">
        <v>39999</v>
      </c>
      <c r="B6" s="74">
        <v>5</v>
      </c>
      <c r="C6" s="75">
        <v>2015</v>
      </c>
      <c r="D6" s="9">
        <v>168</v>
      </c>
      <c r="E6" s="11" t="s">
        <v>26</v>
      </c>
      <c r="G6" s="49">
        <v>5</v>
      </c>
      <c r="H6" s="49" t="s">
        <v>48</v>
      </c>
      <c r="I6" s="49" t="s">
        <v>40</v>
      </c>
      <c r="J6" s="49">
        <v>0.1</v>
      </c>
      <c r="K6" s="49" t="s">
        <v>46</v>
      </c>
      <c r="L6" s="69" t="s">
        <v>121</v>
      </c>
      <c r="M6" s="67"/>
      <c r="N6" s="66"/>
      <c r="O6" s="66"/>
      <c r="P6" s="66"/>
      <c r="Q6" s="66"/>
      <c r="R6" s="66"/>
    </row>
    <row r="7" spans="1:18" ht="14.25">
      <c r="A7" s="8">
        <v>40000</v>
      </c>
      <c r="B7" s="74">
        <v>6</v>
      </c>
      <c r="C7" s="75">
        <v>2016</v>
      </c>
      <c r="D7" s="9">
        <v>176</v>
      </c>
      <c r="E7" s="11" t="s">
        <v>26</v>
      </c>
      <c r="G7" s="49">
        <v>6</v>
      </c>
      <c r="H7" s="49" t="s">
        <v>49</v>
      </c>
      <c r="I7" s="49" t="s">
        <v>40</v>
      </c>
      <c r="J7" s="49">
        <v>0.2</v>
      </c>
      <c r="K7" s="49" t="s">
        <v>50</v>
      </c>
      <c r="L7" s="69" t="s">
        <v>117</v>
      </c>
      <c r="M7" s="67"/>
      <c r="N7" s="66"/>
      <c r="O7" s="66"/>
      <c r="P7" s="66"/>
      <c r="Q7" s="66"/>
      <c r="R7" s="66"/>
    </row>
    <row r="8" spans="1:18" ht="14.25">
      <c r="A8" s="8">
        <v>40084</v>
      </c>
      <c r="B8" s="74">
        <v>7</v>
      </c>
      <c r="C8" s="75">
        <v>2017</v>
      </c>
      <c r="D8" s="9">
        <v>176</v>
      </c>
      <c r="E8" s="11" t="s">
        <v>26</v>
      </c>
      <c r="G8" s="49">
        <v>7</v>
      </c>
      <c r="H8" s="49" t="s">
        <v>51</v>
      </c>
      <c r="I8" s="49" t="s">
        <v>40</v>
      </c>
      <c r="J8" s="49">
        <v>0.2</v>
      </c>
      <c r="K8" s="49" t="s">
        <v>50</v>
      </c>
      <c r="L8" s="69" t="s">
        <v>117</v>
      </c>
      <c r="M8" s="70"/>
      <c r="N8" s="66"/>
      <c r="O8" s="66"/>
      <c r="P8" s="66"/>
      <c r="Q8" s="66"/>
      <c r="R8" s="66"/>
    </row>
    <row r="9" spans="1:18" ht="14.25">
      <c r="A9" s="8">
        <v>40114</v>
      </c>
      <c r="B9" s="74">
        <v>8</v>
      </c>
      <c r="C9" s="75">
        <v>2018</v>
      </c>
      <c r="D9" s="9">
        <v>176</v>
      </c>
      <c r="E9" s="11" t="s">
        <v>26</v>
      </c>
      <c r="G9" s="49">
        <v>8</v>
      </c>
      <c r="H9" s="49" t="s">
        <v>52</v>
      </c>
      <c r="I9" s="49" t="s">
        <v>40</v>
      </c>
      <c r="J9" s="49">
        <v>0.1</v>
      </c>
      <c r="K9" s="49" t="s">
        <v>53</v>
      </c>
      <c r="L9" s="69" t="s">
        <v>118</v>
      </c>
      <c r="M9" s="70"/>
      <c r="N9" s="66"/>
      <c r="O9" s="66"/>
      <c r="P9" s="66"/>
      <c r="Q9" s="66"/>
      <c r="R9" s="65"/>
    </row>
    <row r="10" spans="1:18" ht="14.25">
      <c r="A10" s="8">
        <v>40134</v>
      </c>
      <c r="B10" s="74">
        <v>9</v>
      </c>
      <c r="C10" s="75">
        <v>2019</v>
      </c>
      <c r="D10" s="9">
        <v>168</v>
      </c>
      <c r="E10" s="11" t="s">
        <v>26</v>
      </c>
      <c r="G10" s="49">
        <v>9</v>
      </c>
      <c r="H10" s="49" t="s">
        <v>54</v>
      </c>
      <c r="I10" s="49" t="s">
        <v>40</v>
      </c>
      <c r="J10" s="49">
        <v>0.3</v>
      </c>
      <c r="K10" s="49" t="s">
        <v>53</v>
      </c>
      <c r="L10" s="69" t="s">
        <v>118</v>
      </c>
      <c r="M10" s="71"/>
      <c r="N10" s="66"/>
      <c r="O10" s="66"/>
      <c r="P10" s="66"/>
      <c r="Q10" s="66"/>
      <c r="R10" s="65"/>
    </row>
    <row r="11" spans="1:18" ht="14.25">
      <c r="A11" s="8">
        <v>40171</v>
      </c>
      <c r="B11" s="74">
        <v>10</v>
      </c>
      <c r="C11" s="75">
        <v>2020</v>
      </c>
      <c r="D11" s="9">
        <v>176</v>
      </c>
      <c r="E11" s="11" t="s">
        <v>27</v>
      </c>
      <c r="G11" s="49">
        <v>10</v>
      </c>
      <c r="H11" s="49" t="s">
        <v>55</v>
      </c>
      <c r="I11" s="49" t="s">
        <v>40</v>
      </c>
      <c r="J11" s="49">
        <v>0.1</v>
      </c>
      <c r="K11" s="49" t="s">
        <v>53</v>
      </c>
      <c r="L11" s="69" t="s">
        <v>118</v>
      </c>
      <c r="M11" s="71"/>
      <c r="N11" s="66"/>
      <c r="O11" s="66"/>
      <c r="P11" s="66"/>
      <c r="Q11" s="66"/>
      <c r="R11" s="65"/>
    </row>
    <row r="12" spans="1:18" ht="14.25">
      <c r="A12" s="8">
        <v>40172</v>
      </c>
      <c r="B12" s="74">
        <v>11</v>
      </c>
      <c r="C12" s="75">
        <v>2021</v>
      </c>
      <c r="D12" s="58">
        <v>168</v>
      </c>
      <c r="E12" s="11" t="s">
        <v>27</v>
      </c>
      <c r="G12" s="49">
        <v>11</v>
      </c>
      <c r="H12" s="49" t="s">
        <v>32</v>
      </c>
      <c r="I12" s="49" t="s">
        <v>40</v>
      </c>
      <c r="J12" s="49">
        <v>1</v>
      </c>
      <c r="K12" s="49" t="s">
        <v>56</v>
      </c>
      <c r="L12" s="1" t="s">
        <v>120</v>
      </c>
      <c r="M12" s="67"/>
      <c r="N12" s="66"/>
      <c r="O12" s="66"/>
      <c r="P12" s="66"/>
      <c r="Q12" s="66"/>
      <c r="R12" s="66"/>
    </row>
    <row r="13" spans="1:18" ht="14.25">
      <c r="A13" s="8">
        <v>40173</v>
      </c>
      <c r="B13" s="74">
        <v>12</v>
      </c>
      <c r="C13" s="75">
        <v>2022</v>
      </c>
      <c r="D13" s="9">
        <v>184</v>
      </c>
      <c r="E13" s="11" t="s">
        <v>27</v>
      </c>
      <c r="G13" s="49">
        <v>12</v>
      </c>
      <c r="H13" s="57" t="s">
        <v>91</v>
      </c>
      <c r="I13" s="49" t="s">
        <v>25</v>
      </c>
      <c r="J13" s="49">
        <v>70</v>
      </c>
      <c r="K13" s="49" t="s">
        <v>57</v>
      </c>
      <c r="L13" s="1" t="s">
        <v>126</v>
      </c>
      <c r="M13" s="67"/>
      <c r="N13" s="66"/>
      <c r="O13" s="66"/>
      <c r="P13" s="66"/>
      <c r="Q13" s="66"/>
      <c r="R13" s="65"/>
    </row>
    <row r="14" spans="1:18" ht="14.25">
      <c r="A14" s="8">
        <v>40179</v>
      </c>
      <c r="B14" s="74"/>
      <c r="C14" s="75">
        <v>2023</v>
      </c>
      <c r="D14" s="10">
        <v>168</v>
      </c>
      <c r="E14" s="11" t="s">
        <v>27</v>
      </c>
      <c r="G14" s="49">
        <v>13</v>
      </c>
      <c r="H14" s="57" t="s">
        <v>90</v>
      </c>
      <c r="I14" s="49" t="s">
        <v>25</v>
      </c>
      <c r="J14" s="49">
        <v>70</v>
      </c>
      <c r="K14" s="49" t="s">
        <v>58</v>
      </c>
      <c r="L14" s="1" t="s">
        <v>125</v>
      </c>
      <c r="M14" s="67"/>
      <c r="N14" s="66"/>
      <c r="O14" s="65"/>
      <c r="P14" s="65"/>
      <c r="Q14" s="66"/>
      <c r="R14" s="65"/>
    </row>
    <row r="15" spans="1:18" ht="14.25">
      <c r="A15" s="8">
        <v>40273</v>
      </c>
      <c r="B15" s="74"/>
      <c r="C15" s="75">
        <v>2024</v>
      </c>
      <c r="D15" s="10">
        <v>176</v>
      </c>
      <c r="E15" s="11" t="s">
        <v>27</v>
      </c>
      <c r="G15" s="49">
        <v>14</v>
      </c>
      <c r="H15" s="49" t="s">
        <v>59</v>
      </c>
      <c r="I15" s="49" t="s">
        <v>40</v>
      </c>
      <c r="J15" s="49">
        <v>0.6</v>
      </c>
      <c r="K15" s="49" t="s">
        <v>60</v>
      </c>
      <c r="L15" s="1" t="s">
        <v>110</v>
      </c>
      <c r="M15" s="67"/>
      <c r="N15" s="66"/>
      <c r="O15" s="66"/>
      <c r="P15" s="66"/>
      <c r="Q15" s="66"/>
      <c r="R15" s="66"/>
    </row>
    <row r="16" spans="1:18" ht="14.25">
      <c r="A16" s="8">
        <v>40299</v>
      </c>
      <c r="B16" s="74"/>
      <c r="C16" s="75">
        <v>2025</v>
      </c>
      <c r="D16" s="10">
        <v>184</v>
      </c>
      <c r="E16" s="11" t="s">
        <v>27</v>
      </c>
      <c r="G16" s="49">
        <v>15</v>
      </c>
      <c r="H16" s="49" t="s">
        <v>61</v>
      </c>
      <c r="I16" s="49" t="s">
        <v>40</v>
      </c>
      <c r="J16" s="49">
        <v>0.4</v>
      </c>
      <c r="K16" s="49" t="s">
        <v>62</v>
      </c>
      <c r="L16" s="1" t="s">
        <v>111</v>
      </c>
      <c r="M16" s="67"/>
      <c r="N16" s="66"/>
      <c r="O16" s="66"/>
      <c r="P16" s="66"/>
      <c r="Q16" s="66"/>
      <c r="R16" s="66"/>
    </row>
    <row r="17" spans="1:18" ht="14.25">
      <c r="A17" s="8">
        <v>40306</v>
      </c>
      <c r="B17" s="74"/>
      <c r="C17" s="55"/>
      <c r="D17" s="10">
        <v>160</v>
      </c>
      <c r="E17" s="11" t="s">
        <v>28</v>
      </c>
      <c r="G17" s="49">
        <v>16</v>
      </c>
      <c r="H17" s="49" t="s">
        <v>63</v>
      </c>
      <c r="I17" s="49" t="s">
        <v>40</v>
      </c>
      <c r="J17" s="49">
        <v>0.6</v>
      </c>
      <c r="K17" s="49" t="s">
        <v>64</v>
      </c>
      <c r="L17" s="1" t="s">
        <v>112</v>
      </c>
      <c r="M17" s="67"/>
      <c r="N17" s="66"/>
      <c r="O17" s="66"/>
      <c r="P17" s="66"/>
      <c r="Q17" s="66"/>
      <c r="R17" s="66"/>
    </row>
    <row r="18" spans="1:18" ht="14.25">
      <c r="A18" s="8">
        <v>40364</v>
      </c>
      <c r="B18" s="74"/>
      <c r="C18" s="55"/>
      <c r="D18" s="10">
        <v>184</v>
      </c>
      <c r="E18" s="11" t="s">
        <v>28</v>
      </c>
      <c r="G18" s="49">
        <v>17</v>
      </c>
      <c r="H18" s="49" t="s">
        <v>65</v>
      </c>
      <c r="I18" s="49" t="s">
        <v>40</v>
      </c>
      <c r="J18" s="49">
        <v>0.1</v>
      </c>
      <c r="K18" s="49" t="s">
        <v>64</v>
      </c>
      <c r="L18" s="1" t="s">
        <v>112</v>
      </c>
      <c r="M18" s="67"/>
      <c r="N18" s="66"/>
      <c r="O18" s="66"/>
      <c r="P18" s="66"/>
      <c r="Q18" s="66"/>
      <c r="R18" s="65"/>
    </row>
    <row r="19" spans="1:18" ht="14.25">
      <c r="A19" s="8">
        <v>40365</v>
      </c>
      <c r="B19" s="74"/>
      <c r="C19" s="55"/>
      <c r="D19" s="10">
        <v>176</v>
      </c>
      <c r="E19" s="11" t="s">
        <v>28</v>
      </c>
      <c r="G19" s="49">
        <v>18</v>
      </c>
      <c r="H19" s="49" t="s">
        <v>66</v>
      </c>
      <c r="I19" s="49" t="s">
        <v>40</v>
      </c>
      <c r="J19" s="49">
        <v>0.3</v>
      </c>
      <c r="K19" s="49" t="s">
        <v>67</v>
      </c>
      <c r="L19" s="1" t="s">
        <v>124</v>
      </c>
      <c r="M19" s="67"/>
      <c r="N19" s="66"/>
      <c r="O19" s="65"/>
      <c r="P19" s="65"/>
      <c r="Q19" s="66"/>
      <c r="R19" s="65"/>
    </row>
    <row r="20" spans="1:18" ht="14.25">
      <c r="A20" s="8">
        <v>40449</v>
      </c>
      <c r="B20" s="74"/>
      <c r="C20" s="55"/>
      <c r="D20" s="10">
        <v>168</v>
      </c>
      <c r="E20" s="11" t="s">
        <v>28</v>
      </c>
      <c r="G20" s="49">
        <v>19</v>
      </c>
      <c r="H20" s="49" t="s">
        <v>68</v>
      </c>
      <c r="I20" s="49" t="s">
        <v>40</v>
      </c>
      <c r="J20" s="49">
        <v>0.25</v>
      </c>
      <c r="K20" s="49" t="s">
        <v>69</v>
      </c>
      <c r="L20" s="1" t="s">
        <v>122</v>
      </c>
      <c r="M20" s="67"/>
      <c r="N20" s="66"/>
      <c r="O20" s="66"/>
      <c r="P20" s="65"/>
      <c r="Q20" s="65"/>
      <c r="R20" s="65"/>
    </row>
    <row r="21" spans="1:18" ht="14.25">
      <c r="A21" s="8">
        <v>40479</v>
      </c>
      <c r="B21" s="74"/>
      <c r="C21" s="55"/>
      <c r="D21" s="9">
        <v>184</v>
      </c>
      <c r="E21" s="11" t="s">
        <v>28</v>
      </c>
      <c r="G21" s="49">
        <v>20</v>
      </c>
      <c r="H21" s="49" t="s">
        <v>70</v>
      </c>
      <c r="I21" s="49" t="s">
        <v>40</v>
      </c>
      <c r="J21" s="49">
        <v>0.1</v>
      </c>
      <c r="K21" s="49" t="s">
        <v>71</v>
      </c>
      <c r="L21" s="1" t="s">
        <v>119</v>
      </c>
      <c r="M21" s="67"/>
      <c r="N21" s="66"/>
      <c r="O21" s="66"/>
      <c r="P21" s="65"/>
      <c r="Q21" s="66"/>
      <c r="R21" s="65"/>
    </row>
    <row r="22" spans="1:18" ht="14.25">
      <c r="A22" s="8">
        <v>40499</v>
      </c>
      <c r="B22" s="74"/>
      <c r="C22" s="55"/>
      <c r="D22" s="9">
        <v>160</v>
      </c>
      <c r="E22" s="11" t="s">
        <v>28</v>
      </c>
      <c r="G22" s="49">
        <v>21</v>
      </c>
      <c r="H22" s="49" t="s">
        <v>72</v>
      </c>
      <c r="I22" s="49" t="s">
        <v>40</v>
      </c>
      <c r="J22" s="49">
        <v>0.2</v>
      </c>
      <c r="K22" s="49" t="s">
        <v>73</v>
      </c>
      <c r="L22" s="1" t="s">
        <v>119</v>
      </c>
      <c r="M22" s="68"/>
      <c r="N22" s="66"/>
      <c r="O22" s="66"/>
      <c r="P22" s="66"/>
      <c r="Q22" s="66"/>
      <c r="R22" s="66"/>
    </row>
    <row r="23" spans="1:18" ht="14.25">
      <c r="A23" s="8">
        <v>40536</v>
      </c>
      <c r="B23" s="74"/>
      <c r="C23" s="55"/>
      <c r="D23" s="9">
        <v>168</v>
      </c>
      <c r="E23" s="11" t="s">
        <v>29</v>
      </c>
      <c r="G23" s="49">
        <v>22</v>
      </c>
      <c r="H23" s="49" t="s">
        <v>74</v>
      </c>
      <c r="I23" s="49" t="s">
        <v>40</v>
      </c>
      <c r="J23" s="49">
        <v>0.2</v>
      </c>
      <c r="K23" s="49" t="s">
        <v>75</v>
      </c>
      <c r="L23" s="1" t="s">
        <v>119</v>
      </c>
      <c r="M23" s="67"/>
      <c r="N23" s="66"/>
      <c r="O23" s="66"/>
      <c r="P23" s="66"/>
      <c r="Q23" s="66"/>
      <c r="R23" s="66"/>
    </row>
    <row r="24" spans="1:18" ht="14.25">
      <c r="A24" s="8">
        <v>40537</v>
      </c>
      <c r="B24" s="74"/>
      <c r="C24" s="55"/>
      <c r="D24" s="9">
        <v>176</v>
      </c>
      <c r="E24" s="11" t="s">
        <v>29</v>
      </c>
      <c r="G24" s="49">
        <v>23</v>
      </c>
      <c r="H24" s="49" t="s">
        <v>76</v>
      </c>
      <c r="I24" s="49" t="s">
        <v>40</v>
      </c>
      <c r="J24" s="49">
        <v>0.125</v>
      </c>
      <c r="K24" s="49" t="s">
        <v>77</v>
      </c>
      <c r="M24" s="67"/>
      <c r="N24" s="66"/>
      <c r="O24" s="66"/>
      <c r="P24" s="66"/>
      <c r="Q24" s="66"/>
      <c r="R24" s="66"/>
    </row>
    <row r="25" spans="1:18" ht="14.25">
      <c r="A25" s="8">
        <v>40538</v>
      </c>
      <c r="B25" s="74"/>
      <c r="C25" s="55"/>
      <c r="D25" s="9">
        <v>184</v>
      </c>
      <c r="E25" s="11" t="s">
        <v>29</v>
      </c>
      <c r="G25" s="49">
        <v>24</v>
      </c>
      <c r="H25" s="49" t="s">
        <v>78</v>
      </c>
      <c r="I25" s="49" t="s">
        <v>40</v>
      </c>
      <c r="J25" s="49">
        <v>0.125</v>
      </c>
      <c r="K25" s="49" t="s">
        <v>77</v>
      </c>
      <c r="M25" s="67"/>
      <c r="N25" s="66"/>
      <c r="O25" s="66"/>
      <c r="P25" s="66"/>
      <c r="Q25" s="66"/>
      <c r="R25" s="65"/>
    </row>
    <row r="26" spans="1:18" ht="14.25">
      <c r="A26" s="8">
        <v>40544</v>
      </c>
      <c r="B26" s="74"/>
      <c r="C26" s="55"/>
      <c r="D26" s="9">
        <v>160</v>
      </c>
      <c r="E26" s="11" t="s">
        <v>29</v>
      </c>
      <c r="G26" s="49">
        <v>25</v>
      </c>
      <c r="H26" s="62" t="s">
        <v>108</v>
      </c>
      <c r="I26" s="49" t="s">
        <v>40</v>
      </c>
      <c r="J26" s="49">
        <v>0.7</v>
      </c>
      <c r="K26" s="49" t="s">
        <v>79</v>
      </c>
      <c r="L26" s="1" t="s">
        <v>113</v>
      </c>
      <c r="M26" s="67"/>
      <c r="N26" s="66"/>
      <c r="O26" s="65"/>
      <c r="P26" s="65"/>
      <c r="Q26" s="66"/>
      <c r="R26" s="65"/>
    </row>
    <row r="27" spans="1:18" ht="14.25">
      <c r="A27" s="8">
        <v>40658</v>
      </c>
      <c r="B27" s="74"/>
      <c r="C27" s="55"/>
      <c r="D27" s="9">
        <v>184</v>
      </c>
      <c r="E27" s="11" t="s">
        <v>29</v>
      </c>
      <c r="G27" s="49">
        <v>26</v>
      </c>
      <c r="H27" s="49" t="s">
        <v>80</v>
      </c>
      <c r="I27" s="49" t="s">
        <v>40</v>
      </c>
      <c r="J27" s="49">
        <v>0.4</v>
      </c>
      <c r="K27" s="49" t="s">
        <v>81</v>
      </c>
      <c r="L27" s="1" t="s">
        <v>115</v>
      </c>
      <c r="M27" s="67"/>
      <c r="N27" s="66"/>
      <c r="O27" s="66"/>
      <c r="P27" s="66"/>
      <c r="Q27" s="66"/>
      <c r="R27" s="66"/>
    </row>
    <row r="28" spans="1:18" ht="14.25">
      <c r="A28" s="8">
        <v>40664</v>
      </c>
      <c r="B28" s="74"/>
      <c r="C28" s="55"/>
      <c r="D28" s="9">
        <v>176</v>
      </c>
      <c r="E28" s="11" t="s">
        <v>29</v>
      </c>
      <c r="G28" s="49">
        <v>27</v>
      </c>
      <c r="H28" s="49" t="s">
        <v>82</v>
      </c>
      <c r="I28" s="49" t="s">
        <v>40</v>
      </c>
      <c r="J28" s="49">
        <v>0.5</v>
      </c>
      <c r="K28" s="49" t="s">
        <v>83</v>
      </c>
      <c r="L28" s="1" t="s">
        <v>123</v>
      </c>
      <c r="M28" s="67"/>
      <c r="N28" s="66"/>
      <c r="O28" s="66"/>
      <c r="P28" s="66"/>
      <c r="Q28" s="66"/>
      <c r="R28" s="65"/>
    </row>
    <row r="29" spans="1:18" ht="14.25">
      <c r="A29" s="8">
        <v>40671</v>
      </c>
      <c r="B29" s="74"/>
      <c r="C29" s="55"/>
      <c r="D29" s="9">
        <v>168</v>
      </c>
      <c r="E29" s="11" t="s">
        <v>30</v>
      </c>
      <c r="G29" s="49">
        <v>28</v>
      </c>
      <c r="H29" s="49" t="s">
        <v>84</v>
      </c>
      <c r="I29" s="49" t="s">
        <v>40</v>
      </c>
      <c r="J29" s="49">
        <v>0.4</v>
      </c>
      <c r="K29" s="49" t="s">
        <v>85</v>
      </c>
      <c r="L29" s="1" t="s">
        <v>114</v>
      </c>
      <c r="M29" s="67"/>
      <c r="N29" s="66"/>
      <c r="O29" s="65"/>
      <c r="P29" s="65"/>
      <c r="Q29" s="66"/>
      <c r="R29" s="66"/>
    </row>
    <row r="30" spans="1:18" ht="14.25">
      <c r="A30" s="8">
        <v>40729</v>
      </c>
      <c r="B30" s="74"/>
      <c r="C30" s="55"/>
      <c r="D30" s="9">
        <v>184</v>
      </c>
      <c r="E30" s="11" t="s">
        <v>30</v>
      </c>
      <c r="G30" s="49">
        <v>29</v>
      </c>
      <c r="H30" s="49" t="s">
        <v>86</v>
      </c>
      <c r="I30" s="49" t="s">
        <v>87</v>
      </c>
      <c r="J30" s="49"/>
      <c r="K30" s="49"/>
      <c r="M30" s="67"/>
      <c r="N30" s="66"/>
      <c r="O30" s="66"/>
      <c r="P30" s="66"/>
      <c r="Q30" s="66"/>
      <c r="R30" s="66"/>
    </row>
    <row r="31" spans="1:18" ht="14.25">
      <c r="A31" s="8">
        <v>40730</v>
      </c>
      <c r="B31" s="74"/>
      <c r="C31" s="55"/>
      <c r="D31" s="9">
        <v>168</v>
      </c>
      <c r="E31" s="11" t="s">
        <v>30</v>
      </c>
      <c r="G31" s="49">
        <v>30</v>
      </c>
      <c r="H31" s="49" t="s">
        <v>88</v>
      </c>
      <c r="I31" s="49" t="s">
        <v>87</v>
      </c>
      <c r="J31" s="49"/>
      <c r="K31" s="49"/>
      <c r="M31" s="67"/>
      <c r="N31" s="66"/>
      <c r="O31" s="66"/>
      <c r="P31" s="66"/>
      <c r="Q31" s="66"/>
      <c r="R31" s="66"/>
    </row>
    <row r="32" spans="1:18" ht="14.25">
      <c r="A32" s="8">
        <v>40814</v>
      </c>
      <c r="B32" s="74"/>
      <c r="C32" s="55"/>
      <c r="D32" s="9">
        <v>176</v>
      </c>
      <c r="E32" s="11" t="s">
        <v>30</v>
      </c>
      <c r="G32" s="62">
        <v>31</v>
      </c>
      <c r="H32" s="62" t="s">
        <v>94</v>
      </c>
      <c r="I32" s="62" t="s">
        <v>40</v>
      </c>
      <c r="J32" s="49">
        <v>0.2</v>
      </c>
      <c r="K32" s="62" t="s">
        <v>95</v>
      </c>
      <c r="L32" s="1" t="s">
        <v>127</v>
      </c>
      <c r="M32" s="67"/>
      <c r="N32" s="66"/>
      <c r="O32" s="66"/>
      <c r="P32" s="66"/>
      <c r="Q32" s="66"/>
      <c r="R32" s="66"/>
    </row>
    <row r="33" spans="1:18" ht="14.25">
      <c r="A33" s="8">
        <v>40844</v>
      </c>
      <c r="B33" s="74"/>
      <c r="C33" s="55"/>
      <c r="D33" s="9">
        <v>184</v>
      </c>
      <c r="E33" s="11" t="s">
        <v>30</v>
      </c>
      <c r="G33" s="62">
        <v>32</v>
      </c>
      <c r="H33" s="62" t="s">
        <v>96</v>
      </c>
      <c r="I33" s="62" t="s">
        <v>40</v>
      </c>
      <c r="J33" s="49">
        <v>0.1</v>
      </c>
      <c r="K33" s="62" t="s">
        <v>95</v>
      </c>
      <c r="L33" s="1" t="s">
        <v>127</v>
      </c>
      <c r="M33" s="67"/>
      <c r="N33" s="66"/>
      <c r="O33" s="66"/>
      <c r="P33" s="66"/>
      <c r="Q33" s="66"/>
      <c r="R33" s="66"/>
    </row>
    <row r="34" spans="1:14" ht="14.25">
      <c r="A34" s="8">
        <v>40864</v>
      </c>
      <c r="B34" s="74"/>
      <c r="C34" s="55"/>
      <c r="D34" s="9">
        <v>160</v>
      </c>
      <c r="E34" s="11" t="s">
        <v>30</v>
      </c>
      <c r="G34" s="62">
        <v>33</v>
      </c>
      <c r="H34" s="62" t="s">
        <v>97</v>
      </c>
      <c r="I34" s="62" t="s">
        <v>40</v>
      </c>
      <c r="J34" s="49">
        <v>0.1</v>
      </c>
      <c r="K34" s="62" t="s">
        <v>98</v>
      </c>
      <c r="L34" s="1" t="s">
        <v>112</v>
      </c>
      <c r="M34" s="67"/>
      <c r="N34" s="66"/>
    </row>
    <row r="35" spans="1:14" ht="14.25">
      <c r="A35" s="8">
        <v>40901</v>
      </c>
      <c r="B35" s="74"/>
      <c r="C35" s="55"/>
      <c r="D35" s="9">
        <v>168</v>
      </c>
      <c r="E35" s="11" t="s">
        <v>31</v>
      </c>
      <c r="G35" s="62">
        <v>34</v>
      </c>
      <c r="H35" s="62" t="s">
        <v>99</v>
      </c>
      <c r="I35" s="62" t="s">
        <v>40</v>
      </c>
      <c r="J35" s="49">
        <v>0.5</v>
      </c>
      <c r="K35" s="62" t="s">
        <v>98</v>
      </c>
      <c r="L35" s="1" t="s">
        <v>112</v>
      </c>
      <c r="M35" s="67"/>
      <c r="N35" s="65"/>
    </row>
    <row r="36" spans="1:14" ht="14.25">
      <c r="A36" s="8">
        <v>40902</v>
      </c>
      <c r="B36" s="74"/>
      <c r="C36" s="55"/>
      <c r="D36" s="9">
        <v>176</v>
      </c>
      <c r="E36" s="11" t="s">
        <v>31</v>
      </c>
      <c r="G36" s="62">
        <v>35</v>
      </c>
      <c r="H36" s="62" t="s">
        <v>100</v>
      </c>
      <c r="I36" s="62" t="s">
        <v>40</v>
      </c>
      <c r="J36" s="49">
        <v>0.5</v>
      </c>
      <c r="K36" s="62" t="s">
        <v>101</v>
      </c>
      <c r="L36" s="1" t="s">
        <v>111</v>
      </c>
      <c r="M36" s="67"/>
      <c r="N36" s="66"/>
    </row>
    <row r="37" spans="1:14" ht="14.25">
      <c r="A37" s="8">
        <v>40903</v>
      </c>
      <c r="B37" s="74"/>
      <c r="C37" s="55"/>
      <c r="D37" s="9">
        <v>176</v>
      </c>
      <c r="E37" s="11" t="s">
        <v>31</v>
      </c>
      <c r="G37" s="62">
        <v>36</v>
      </c>
      <c r="H37" s="62" t="s">
        <v>102</v>
      </c>
      <c r="I37" s="62" t="s">
        <v>40</v>
      </c>
      <c r="J37" s="49">
        <v>0.1</v>
      </c>
      <c r="K37" s="62" t="s">
        <v>101</v>
      </c>
      <c r="L37" s="1" t="s">
        <v>111</v>
      </c>
      <c r="M37" s="67"/>
      <c r="N37" s="65"/>
    </row>
    <row r="38" spans="1:14" ht="14.25">
      <c r="A38" s="8">
        <v>40909</v>
      </c>
      <c r="B38" s="74"/>
      <c r="C38" s="55"/>
      <c r="D38" s="9">
        <v>168</v>
      </c>
      <c r="E38" s="11"/>
      <c r="G38" s="62">
        <v>37</v>
      </c>
      <c r="H38" s="62" t="s">
        <v>103</v>
      </c>
      <c r="I38" s="62" t="s">
        <v>40</v>
      </c>
      <c r="J38" s="49">
        <v>0.05</v>
      </c>
      <c r="K38" s="62" t="s">
        <v>104</v>
      </c>
      <c r="L38" s="1" t="s">
        <v>110</v>
      </c>
      <c r="M38" s="67"/>
      <c r="N38" s="66"/>
    </row>
    <row r="39" spans="1:14" ht="14.25">
      <c r="A39" s="8">
        <v>41008</v>
      </c>
      <c r="B39" s="74"/>
      <c r="C39" s="55"/>
      <c r="D39" s="9">
        <v>184</v>
      </c>
      <c r="E39" s="11"/>
      <c r="G39" s="62">
        <v>38</v>
      </c>
      <c r="H39" s="62" t="s">
        <v>105</v>
      </c>
      <c r="I39" s="62" t="s">
        <v>40</v>
      </c>
      <c r="J39" s="49">
        <v>0.1</v>
      </c>
      <c r="K39" s="62" t="s">
        <v>104</v>
      </c>
      <c r="L39" s="1" t="s">
        <v>110</v>
      </c>
      <c r="M39" s="67"/>
      <c r="N39" s="65"/>
    </row>
    <row r="40" spans="1:14" ht="14.25">
      <c r="A40" s="8">
        <v>41030</v>
      </c>
      <c r="B40" s="74"/>
      <c r="C40" s="55"/>
      <c r="D40" s="9">
        <v>168</v>
      </c>
      <c r="E40" s="11"/>
      <c r="G40" s="62">
        <v>39</v>
      </c>
      <c r="H40" s="62" t="s">
        <v>106</v>
      </c>
      <c r="I40" s="62" t="s">
        <v>40</v>
      </c>
      <c r="J40" s="49">
        <v>0.2</v>
      </c>
      <c r="K40" s="62" t="s">
        <v>104</v>
      </c>
      <c r="L40" s="1" t="s">
        <v>110</v>
      </c>
      <c r="M40" s="67"/>
      <c r="N40" s="66"/>
    </row>
    <row r="41" spans="1:14" ht="14.25">
      <c r="A41" s="8">
        <v>41037</v>
      </c>
      <c r="B41" s="74"/>
      <c r="C41" s="55"/>
      <c r="D41" s="9">
        <v>176</v>
      </c>
      <c r="G41" s="62">
        <v>40</v>
      </c>
      <c r="H41" s="62" t="s">
        <v>107</v>
      </c>
      <c r="I41" s="62" t="s">
        <v>40</v>
      </c>
      <c r="J41" s="49">
        <v>0.05</v>
      </c>
      <c r="K41" s="62" t="s">
        <v>104</v>
      </c>
      <c r="L41" s="1" t="s">
        <v>110</v>
      </c>
      <c r="M41" s="72"/>
      <c r="N41" s="65"/>
    </row>
    <row r="42" spans="1:14" ht="14.25">
      <c r="A42" s="8">
        <v>41095</v>
      </c>
      <c r="B42" s="74"/>
      <c r="C42" s="55"/>
      <c r="D42" s="9">
        <v>184</v>
      </c>
      <c r="M42" s="67"/>
      <c r="N42" s="66"/>
    </row>
    <row r="43" spans="1:14" ht="14.25">
      <c r="A43" s="8">
        <v>41096</v>
      </c>
      <c r="B43" s="74"/>
      <c r="C43" s="55"/>
      <c r="D43" s="9">
        <v>160</v>
      </c>
      <c r="J43" s="50"/>
      <c r="M43" s="67"/>
      <c r="N43" s="65"/>
    </row>
    <row r="44" spans="1:14" ht="14.25">
      <c r="A44" s="8">
        <v>41180</v>
      </c>
      <c r="B44" s="74"/>
      <c r="C44" s="55"/>
      <c r="D44" s="9">
        <v>184</v>
      </c>
      <c r="J44" s="50"/>
      <c r="M44" s="67"/>
      <c r="N44" s="66"/>
    </row>
    <row r="45" spans="1:14" ht="14.25">
      <c r="A45" s="8">
        <v>41210</v>
      </c>
      <c r="B45" s="74"/>
      <c r="C45" s="55"/>
      <c r="D45" s="9">
        <v>176</v>
      </c>
      <c r="J45" s="50"/>
      <c r="M45" s="67"/>
      <c r="N45" s="65"/>
    </row>
    <row r="46" spans="1:14" ht="14.25">
      <c r="A46" s="8">
        <v>41230</v>
      </c>
      <c r="B46" s="74"/>
      <c r="C46" s="55"/>
      <c r="D46" s="9">
        <v>160</v>
      </c>
      <c r="J46" s="50"/>
      <c r="M46" s="67"/>
      <c r="N46" s="66"/>
    </row>
    <row r="47" spans="1:14" ht="14.25">
      <c r="A47" s="8">
        <v>41267</v>
      </c>
      <c r="B47" s="74"/>
      <c r="C47" s="55"/>
      <c r="D47" s="9">
        <v>176</v>
      </c>
      <c r="J47" s="50"/>
      <c r="M47" s="67"/>
      <c r="N47" s="65"/>
    </row>
    <row r="48" spans="1:14" ht="14.25">
      <c r="A48" s="8">
        <v>41268</v>
      </c>
      <c r="B48" s="74"/>
      <c r="C48" s="55"/>
      <c r="D48" s="9">
        <v>176</v>
      </c>
      <c r="J48" s="50"/>
      <c r="M48" s="67"/>
      <c r="N48" s="66"/>
    </row>
    <row r="49" spans="1:18" ht="14.25">
      <c r="A49" s="8">
        <v>41269</v>
      </c>
      <c r="B49" s="74"/>
      <c r="C49" s="55"/>
      <c r="D49" s="9">
        <v>168</v>
      </c>
      <c r="J49" s="50"/>
      <c r="M49" s="67"/>
      <c r="N49" s="66"/>
      <c r="O49" s="66"/>
      <c r="P49" s="66"/>
      <c r="Q49" s="66"/>
      <c r="R49" s="66"/>
    </row>
    <row r="50" spans="1:18" ht="14.25">
      <c r="A50" s="8">
        <v>41275</v>
      </c>
      <c r="B50" s="74"/>
      <c r="C50" s="55"/>
      <c r="D50" s="9">
        <v>176</v>
      </c>
      <c r="J50" s="50"/>
      <c r="M50" s="67"/>
      <c r="N50" s="66"/>
      <c r="O50" s="66"/>
      <c r="P50" s="66"/>
      <c r="Q50" s="66"/>
      <c r="R50" s="66"/>
    </row>
    <row r="51" spans="1:18" ht="14.25">
      <c r="A51" s="8">
        <v>41365</v>
      </c>
      <c r="B51" s="74"/>
      <c r="C51" s="55"/>
      <c r="D51" s="9">
        <v>184</v>
      </c>
      <c r="M51" s="67"/>
      <c r="N51" s="66"/>
      <c r="O51" s="65"/>
      <c r="P51" s="65"/>
      <c r="Q51" s="66"/>
      <c r="R51" s="66"/>
    </row>
    <row r="52" spans="1:18" ht="14.25">
      <c r="A52" s="8">
        <v>41395</v>
      </c>
      <c r="B52" s="74"/>
      <c r="C52" s="55"/>
      <c r="D52" s="9">
        <v>168</v>
      </c>
      <c r="M52" s="67"/>
      <c r="N52" s="66"/>
      <c r="O52" s="66"/>
      <c r="P52" s="66"/>
      <c r="Q52" s="66"/>
      <c r="R52" s="66"/>
    </row>
    <row r="53" spans="1:18" ht="14.25">
      <c r="A53" s="8">
        <v>41402</v>
      </c>
      <c r="B53" s="74"/>
      <c r="C53" s="55"/>
      <c r="D53" s="9">
        <v>176</v>
      </c>
      <c r="M53" s="67"/>
      <c r="N53" s="66"/>
      <c r="O53" s="66"/>
      <c r="P53" s="66"/>
      <c r="Q53" s="66"/>
      <c r="R53" s="66"/>
    </row>
    <row r="54" spans="1:18" ht="14.25">
      <c r="A54" s="8">
        <v>41460</v>
      </c>
      <c r="B54" s="74"/>
      <c r="C54" s="55"/>
      <c r="D54" s="9">
        <v>176</v>
      </c>
      <c r="M54" s="67"/>
      <c r="N54" s="66"/>
      <c r="O54" s="66"/>
      <c r="P54" s="66"/>
      <c r="Q54" s="66"/>
      <c r="R54" s="66"/>
    </row>
    <row r="55" spans="1:18" ht="14.25">
      <c r="A55" s="8">
        <v>41461</v>
      </c>
      <c r="B55" s="74"/>
      <c r="C55" s="55"/>
      <c r="D55" s="9">
        <v>168</v>
      </c>
      <c r="M55" s="67"/>
      <c r="N55" s="66"/>
      <c r="O55" s="66"/>
      <c r="P55" s="66"/>
      <c r="Q55" s="66"/>
      <c r="R55" s="65"/>
    </row>
    <row r="56" spans="1:18" ht="14.25">
      <c r="A56" s="8">
        <v>41545</v>
      </c>
      <c r="B56" s="74"/>
      <c r="C56" s="55"/>
      <c r="D56" s="9">
        <v>184</v>
      </c>
      <c r="M56" s="67"/>
      <c r="N56" s="66"/>
      <c r="O56" s="66"/>
      <c r="P56" s="66"/>
      <c r="Q56" s="66"/>
      <c r="R56" s="65"/>
    </row>
    <row r="57" spans="1:18" ht="14.25">
      <c r="A57" s="8">
        <v>41575</v>
      </c>
      <c r="B57" s="74"/>
      <c r="C57" s="55"/>
      <c r="D57" s="9">
        <v>176</v>
      </c>
      <c r="M57" s="67"/>
      <c r="N57" s="66"/>
      <c r="O57" s="66"/>
      <c r="P57" s="66"/>
      <c r="Q57" s="66"/>
      <c r="R57" s="65"/>
    </row>
    <row r="58" spans="1:18" ht="14.25">
      <c r="A58" s="8">
        <v>41595</v>
      </c>
      <c r="B58" s="74"/>
      <c r="C58" s="55"/>
      <c r="D58" s="9">
        <v>168</v>
      </c>
      <c r="M58" s="67"/>
      <c r="N58" s="66"/>
      <c r="O58" s="66"/>
      <c r="P58" s="66"/>
      <c r="Q58" s="66"/>
      <c r="R58" s="66"/>
    </row>
    <row r="59" spans="1:18" ht="14.25">
      <c r="A59" s="8">
        <v>41632</v>
      </c>
      <c r="B59" s="74"/>
      <c r="C59" s="55"/>
      <c r="D59" s="9">
        <v>184</v>
      </c>
      <c r="M59" s="67"/>
      <c r="N59" s="66"/>
      <c r="O59" s="66"/>
      <c r="P59" s="66"/>
      <c r="Q59" s="66"/>
      <c r="R59" s="65"/>
    </row>
    <row r="60" spans="1:18" ht="14.25">
      <c r="A60" s="8">
        <v>41633</v>
      </c>
      <c r="B60" s="74"/>
      <c r="C60" s="55"/>
      <c r="D60" s="9">
        <v>176</v>
      </c>
      <c r="M60" s="67"/>
      <c r="N60" s="66"/>
      <c r="O60" s="65"/>
      <c r="P60" s="65"/>
      <c r="Q60" s="66"/>
      <c r="R60" s="65"/>
    </row>
    <row r="61" spans="1:18" ht="14.25">
      <c r="A61" s="8">
        <v>41634</v>
      </c>
      <c r="B61" s="74"/>
      <c r="C61" s="55"/>
      <c r="D61" s="9">
        <v>168</v>
      </c>
      <c r="M61" s="67"/>
      <c r="N61" s="66"/>
      <c r="O61" s="66"/>
      <c r="P61" s="66"/>
      <c r="Q61" s="66"/>
      <c r="R61" s="66"/>
    </row>
    <row r="62" spans="1:18" ht="14.25">
      <c r="A62" s="8">
        <v>41640</v>
      </c>
      <c r="B62" s="74"/>
      <c r="C62" s="55"/>
      <c r="D62" s="9">
        <v>176</v>
      </c>
      <c r="M62" s="67"/>
      <c r="N62" s="66"/>
      <c r="O62" s="66"/>
      <c r="P62" s="66"/>
      <c r="Q62" s="66"/>
      <c r="R62" s="66"/>
    </row>
    <row r="63" spans="1:18" ht="14.25">
      <c r="A63" s="8">
        <v>41730</v>
      </c>
      <c r="B63" s="74"/>
      <c r="C63" s="55"/>
      <c r="D63" s="9">
        <v>176</v>
      </c>
      <c r="M63" s="67"/>
      <c r="N63" s="66"/>
      <c r="O63" s="66"/>
      <c r="P63" s="66"/>
      <c r="Q63" s="66"/>
      <c r="R63" s="66"/>
    </row>
    <row r="64" spans="1:18" ht="14.25">
      <c r="A64" s="8">
        <v>41760</v>
      </c>
      <c r="B64" s="74"/>
      <c r="C64" s="55"/>
      <c r="D64" s="9">
        <v>176</v>
      </c>
      <c r="M64" s="67"/>
      <c r="N64" s="66"/>
      <c r="O64" s="66"/>
      <c r="P64" s="66"/>
      <c r="Q64" s="66"/>
      <c r="R64" s="65"/>
    </row>
    <row r="65" spans="1:18" ht="14.25">
      <c r="A65" s="8">
        <v>41767</v>
      </c>
      <c r="B65" s="74"/>
      <c r="C65" s="55"/>
      <c r="D65" s="9">
        <v>168</v>
      </c>
      <c r="M65" s="67"/>
      <c r="N65" s="66"/>
      <c r="O65" s="65"/>
      <c r="P65" s="65"/>
      <c r="Q65" s="66"/>
      <c r="R65" s="65"/>
    </row>
    <row r="66" spans="1:18" ht="14.25">
      <c r="A66" s="8">
        <v>41825</v>
      </c>
      <c r="B66" s="74"/>
      <c r="C66" s="55"/>
      <c r="D66" s="9">
        <v>176</v>
      </c>
      <c r="M66" s="67"/>
      <c r="N66" s="66"/>
      <c r="O66" s="66"/>
      <c r="P66" s="65"/>
      <c r="Q66" s="65"/>
      <c r="R66" s="65"/>
    </row>
    <row r="67" spans="1:18" ht="14.25">
      <c r="A67" s="8">
        <v>41826</v>
      </c>
      <c r="B67" s="74"/>
      <c r="C67" s="55"/>
      <c r="D67" s="58">
        <v>168</v>
      </c>
      <c r="M67" s="67"/>
      <c r="N67" s="66"/>
      <c r="O67" s="66"/>
      <c r="P67" s="65"/>
      <c r="Q67" s="66"/>
      <c r="R67" s="65"/>
    </row>
    <row r="68" spans="1:18" ht="14.25">
      <c r="A68" s="8">
        <v>41910</v>
      </c>
      <c r="B68" s="74"/>
      <c r="C68" s="55"/>
      <c r="D68" s="9">
        <v>184</v>
      </c>
      <c r="M68" s="67"/>
      <c r="N68" s="66"/>
      <c r="O68" s="66"/>
      <c r="P68" s="66"/>
      <c r="Q68" s="66"/>
      <c r="R68" s="66"/>
    </row>
    <row r="69" spans="1:18" ht="14.25">
      <c r="A69" s="8">
        <v>41940</v>
      </c>
      <c r="B69" s="74"/>
      <c r="C69" s="55"/>
      <c r="D69" s="10">
        <v>168</v>
      </c>
      <c r="M69" s="67"/>
      <c r="N69" s="66"/>
      <c r="O69" s="66"/>
      <c r="P69" s="66"/>
      <c r="Q69" s="66"/>
      <c r="R69" s="66"/>
    </row>
    <row r="70" spans="1:18" ht="14.25">
      <c r="A70" s="8">
        <v>41960</v>
      </c>
      <c r="B70" s="74"/>
      <c r="C70" s="55"/>
      <c r="D70" s="10">
        <v>176</v>
      </c>
      <c r="M70" s="67"/>
      <c r="N70" s="66"/>
      <c r="O70" s="66"/>
      <c r="P70" s="66"/>
      <c r="Q70" s="66"/>
      <c r="R70" s="66"/>
    </row>
    <row r="71" spans="1:18" ht="14.25">
      <c r="A71" s="8">
        <v>41997</v>
      </c>
      <c r="B71" s="74"/>
      <c r="C71" s="55"/>
      <c r="D71" s="10">
        <v>184</v>
      </c>
      <c r="M71" s="67"/>
      <c r="N71" s="66"/>
      <c r="O71" s="66"/>
      <c r="P71" s="66"/>
      <c r="Q71" s="66"/>
      <c r="R71" s="65"/>
    </row>
    <row r="72" spans="1:18" ht="14.25">
      <c r="A72" s="8">
        <v>41998</v>
      </c>
      <c r="B72" s="74"/>
      <c r="C72" s="55"/>
      <c r="D72" s="10">
        <v>160</v>
      </c>
      <c r="M72" s="67"/>
      <c r="N72" s="66"/>
      <c r="O72" s="65"/>
      <c r="P72" s="65"/>
      <c r="Q72" s="66"/>
      <c r="R72" s="65"/>
    </row>
    <row r="73" spans="1:18" ht="14.25">
      <c r="A73" s="8">
        <v>41999</v>
      </c>
      <c r="B73" s="74"/>
      <c r="C73" s="55"/>
      <c r="D73" s="10">
        <v>184</v>
      </c>
      <c r="M73" s="67"/>
      <c r="N73" s="66"/>
      <c r="O73" s="66"/>
      <c r="P73" s="66"/>
      <c r="Q73" s="66"/>
      <c r="R73" s="66"/>
    </row>
    <row r="74" spans="1:18" ht="14.25">
      <c r="A74" s="8">
        <v>42005</v>
      </c>
      <c r="B74" s="74"/>
      <c r="C74" s="55"/>
      <c r="D74" s="10">
        <v>176</v>
      </c>
      <c r="M74" s="67"/>
      <c r="N74" s="66"/>
      <c r="O74" s="66"/>
      <c r="P74" s="66"/>
      <c r="Q74" s="66"/>
      <c r="R74" s="65"/>
    </row>
    <row r="75" spans="1:18" ht="14.25">
      <c r="A75" s="8">
        <v>42095</v>
      </c>
      <c r="B75" s="74"/>
      <c r="C75" s="55"/>
      <c r="D75" s="10">
        <v>168</v>
      </c>
      <c r="M75" s="67"/>
      <c r="N75" s="66"/>
      <c r="O75" s="65"/>
      <c r="P75" s="65"/>
      <c r="Q75" s="66"/>
      <c r="R75" s="66"/>
    </row>
    <row r="76" spans="1:18" ht="14.25">
      <c r="A76" s="8">
        <v>42125</v>
      </c>
      <c r="B76" s="74"/>
      <c r="C76" s="55"/>
      <c r="D76" s="9">
        <v>184</v>
      </c>
      <c r="M76" s="67"/>
      <c r="N76" s="66"/>
      <c r="O76" s="66"/>
      <c r="P76" s="66"/>
      <c r="Q76" s="66"/>
      <c r="R76" s="66"/>
    </row>
    <row r="77" spans="1:18" ht="14.25">
      <c r="A77" s="8">
        <v>42132</v>
      </c>
      <c r="B77" s="74"/>
      <c r="C77" s="55"/>
      <c r="D77" s="9">
        <v>160</v>
      </c>
      <c r="M77" s="67"/>
      <c r="N77" s="66"/>
      <c r="O77" s="66"/>
      <c r="P77" s="66"/>
      <c r="Q77" s="66"/>
      <c r="R77" s="66"/>
    </row>
    <row r="78" spans="1:18" ht="14.25">
      <c r="A78" s="8">
        <v>42190</v>
      </c>
      <c r="B78" s="74"/>
      <c r="C78" s="55"/>
      <c r="D78" s="9">
        <v>168</v>
      </c>
      <c r="M78" s="67"/>
      <c r="N78" s="66"/>
      <c r="O78" s="66"/>
      <c r="P78" s="66"/>
      <c r="Q78" s="66"/>
      <c r="R78" s="66"/>
    </row>
    <row r="79" spans="1:18" ht="14.25">
      <c r="A79" s="8">
        <v>42191</v>
      </c>
      <c r="B79" s="74"/>
      <c r="C79" s="55"/>
      <c r="D79" s="9">
        <v>176</v>
      </c>
      <c r="M79" s="67"/>
      <c r="N79" s="66"/>
      <c r="O79" s="66"/>
      <c r="P79" s="66"/>
      <c r="Q79" s="66"/>
      <c r="R79" s="66"/>
    </row>
    <row r="80" spans="1:4" ht="14.25">
      <c r="A80" s="8">
        <v>42275</v>
      </c>
      <c r="B80" s="74"/>
      <c r="C80" s="55"/>
      <c r="D80" s="9">
        <v>184</v>
      </c>
    </row>
    <row r="81" spans="1:4" ht="14.25">
      <c r="A81" s="8">
        <v>42305</v>
      </c>
      <c r="B81" s="74"/>
      <c r="C81" s="55"/>
      <c r="D81" s="9">
        <v>160</v>
      </c>
    </row>
    <row r="82" spans="1:4" ht="14.25">
      <c r="A82" s="8">
        <v>42325</v>
      </c>
      <c r="B82" s="74"/>
      <c r="C82" s="55"/>
      <c r="D82" s="9">
        <v>184</v>
      </c>
    </row>
    <row r="83" spans="1:4" ht="14.25">
      <c r="A83" s="8">
        <v>42362</v>
      </c>
      <c r="B83" s="74"/>
      <c r="C83" s="55"/>
      <c r="D83" s="9">
        <v>176</v>
      </c>
    </row>
    <row r="84" spans="1:4" ht="14.25">
      <c r="A84" s="8">
        <v>42363</v>
      </c>
      <c r="B84" s="74"/>
      <c r="C84" s="55"/>
      <c r="D84" s="9">
        <v>168</v>
      </c>
    </row>
    <row r="85" spans="1:4" ht="14.25">
      <c r="A85" s="8">
        <v>42364</v>
      </c>
      <c r="B85" s="74"/>
      <c r="C85" s="55"/>
      <c r="D85" s="9">
        <v>184</v>
      </c>
    </row>
    <row r="86" spans="1:4" ht="14.25">
      <c r="A86" s="8">
        <v>42370</v>
      </c>
      <c r="B86" s="74"/>
      <c r="C86" s="55"/>
      <c r="D86" s="9">
        <v>168</v>
      </c>
    </row>
    <row r="87" spans="1:4" ht="14.25">
      <c r="A87" s="8">
        <v>42461</v>
      </c>
      <c r="B87" s="74"/>
      <c r="C87" s="55"/>
      <c r="D87" s="9">
        <v>176</v>
      </c>
    </row>
    <row r="88" spans="1:4" ht="14.25">
      <c r="A88" s="8">
        <v>42491</v>
      </c>
      <c r="B88" s="74"/>
      <c r="C88" s="55"/>
      <c r="D88" s="9">
        <v>184</v>
      </c>
    </row>
    <row r="89" spans="1:4" ht="14.25">
      <c r="A89" s="8">
        <v>42498</v>
      </c>
      <c r="B89" s="74"/>
      <c r="C89" s="55"/>
      <c r="D89" s="9">
        <v>160</v>
      </c>
    </row>
    <row r="90" spans="1:4" ht="14.25">
      <c r="A90" s="8">
        <v>42556</v>
      </c>
      <c r="B90" s="74"/>
      <c r="C90" s="55"/>
      <c r="D90" s="9">
        <v>168</v>
      </c>
    </row>
    <row r="91" spans="1:4" ht="14.25">
      <c r="A91" s="8">
        <v>42557</v>
      </c>
      <c r="B91" s="74"/>
      <c r="C91" s="55"/>
      <c r="D91" s="9">
        <v>176</v>
      </c>
    </row>
    <row r="92" spans="1:4" ht="14.25">
      <c r="A92" s="8">
        <v>42641</v>
      </c>
      <c r="B92" s="74"/>
      <c r="C92" s="55"/>
      <c r="D92" s="9">
        <v>176</v>
      </c>
    </row>
    <row r="93" spans="1:4" ht="14.25">
      <c r="A93" s="8">
        <v>42671</v>
      </c>
      <c r="B93" s="74"/>
      <c r="C93" s="55"/>
      <c r="D93" s="9">
        <v>168</v>
      </c>
    </row>
    <row r="94" spans="1:4" ht="14.25">
      <c r="A94" s="8">
        <v>42691</v>
      </c>
      <c r="B94" s="74"/>
      <c r="C94" s="55"/>
      <c r="D94" s="9">
        <v>184</v>
      </c>
    </row>
    <row r="95" spans="1:4" ht="14.25">
      <c r="A95" s="8">
        <v>42728</v>
      </c>
      <c r="B95" s="74"/>
      <c r="C95" s="55"/>
      <c r="D95" s="9">
        <v>168</v>
      </c>
    </row>
    <row r="96" spans="1:4" ht="14.25">
      <c r="A96" s="8">
        <v>42729</v>
      </c>
      <c r="B96" s="74"/>
      <c r="C96" s="55"/>
      <c r="D96" s="9">
        <v>176</v>
      </c>
    </row>
    <row r="97" spans="1:4" ht="14.25">
      <c r="A97" s="8">
        <v>42730</v>
      </c>
      <c r="B97" s="74"/>
      <c r="C97" s="55"/>
      <c r="D97" s="9">
        <v>184</v>
      </c>
    </row>
    <row r="98" spans="1:4" ht="14.25">
      <c r="A98" s="8">
        <v>42736</v>
      </c>
      <c r="B98" s="74"/>
      <c r="C98" s="55"/>
      <c r="D98" s="9">
        <v>160</v>
      </c>
    </row>
    <row r="99" spans="1:4" ht="14.25">
      <c r="A99" s="8">
        <v>42826</v>
      </c>
      <c r="B99" s="74"/>
      <c r="C99" s="55"/>
      <c r="D99" s="9">
        <v>184</v>
      </c>
    </row>
    <row r="100" spans="1:4" ht="14.25">
      <c r="A100" s="8">
        <v>42856</v>
      </c>
      <c r="B100" s="74"/>
      <c r="C100" s="55"/>
      <c r="D100" s="9">
        <v>176</v>
      </c>
    </row>
    <row r="101" spans="1:4" ht="14.25">
      <c r="A101" s="8">
        <v>42863</v>
      </c>
      <c r="B101" s="74"/>
      <c r="C101" s="55"/>
      <c r="D101" s="9">
        <v>160</v>
      </c>
    </row>
    <row r="102" spans="1:4" ht="14.25">
      <c r="A102" s="8">
        <v>42921</v>
      </c>
      <c r="B102" s="74"/>
      <c r="C102" s="55"/>
      <c r="D102" s="9">
        <v>176</v>
      </c>
    </row>
    <row r="103" spans="1:4" ht="14.25">
      <c r="A103" s="8">
        <v>42922</v>
      </c>
      <c r="B103" s="74"/>
      <c r="C103" s="55"/>
      <c r="D103" s="9">
        <v>176</v>
      </c>
    </row>
    <row r="104" spans="1:4" ht="14.25">
      <c r="A104" s="8">
        <v>43006</v>
      </c>
      <c r="B104" s="74"/>
      <c r="C104" s="55"/>
      <c r="D104" s="9">
        <v>168</v>
      </c>
    </row>
    <row r="105" spans="1:4" ht="14.25">
      <c r="A105" s="8">
        <v>43036</v>
      </c>
      <c r="B105" s="74"/>
      <c r="C105" s="55"/>
      <c r="D105" s="9">
        <v>176</v>
      </c>
    </row>
    <row r="106" spans="1:4" ht="14.25">
      <c r="A106" s="8">
        <v>43056</v>
      </c>
      <c r="B106" s="74"/>
      <c r="C106" s="55"/>
      <c r="D106" s="9">
        <v>184</v>
      </c>
    </row>
    <row r="107" spans="1:4" ht="14.25">
      <c r="A107" s="8">
        <v>43093</v>
      </c>
      <c r="B107" s="74"/>
      <c r="C107" s="55"/>
      <c r="D107" s="9">
        <v>168</v>
      </c>
    </row>
    <row r="108" spans="1:4" ht="14.25">
      <c r="A108" s="8">
        <v>43094</v>
      </c>
      <c r="B108" s="74"/>
      <c r="C108" s="55"/>
      <c r="D108" s="9">
        <v>176</v>
      </c>
    </row>
    <row r="109" spans="1:4" ht="14.25">
      <c r="A109" s="8">
        <v>43095</v>
      </c>
      <c r="B109" s="74"/>
      <c r="C109" s="55"/>
      <c r="D109" s="9">
        <v>176</v>
      </c>
    </row>
    <row r="110" spans="1:4" ht="14.25">
      <c r="A110" s="8">
        <v>43101</v>
      </c>
      <c r="B110" s="74"/>
      <c r="C110" s="55"/>
      <c r="D110" s="9">
        <v>168</v>
      </c>
    </row>
    <row r="111" spans="1:4" ht="14.25">
      <c r="A111" s="8">
        <v>43191</v>
      </c>
      <c r="B111" s="74"/>
      <c r="C111" s="55"/>
      <c r="D111" s="9">
        <v>184</v>
      </c>
    </row>
    <row r="112" spans="1:4" ht="14.25">
      <c r="A112" s="8">
        <v>43221</v>
      </c>
      <c r="B112" s="74"/>
      <c r="C112" s="55"/>
      <c r="D112" s="9">
        <v>176</v>
      </c>
    </row>
    <row r="113" spans="1:4" ht="14.25">
      <c r="A113" s="8">
        <v>43228</v>
      </c>
      <c r="B113" s="74"/>
      <c r="C113" s="55"/>
      <c r="D113" s="9">
        <v>168</v>
      </c>
    </row>
    <row r="114" spans="1:4" ht="14.25">
      <c r="A114" s="8">
        <v>43286</v>
      </c>
      <c r="B114" s="74"/>
      <c r="C114" s="55"/>
      <c r="D114" s="9">
        <v>184</v>
      </c>
    </row>
    <row r="115" spans="1:4" ht="14.25">
      <c r="A115" s="8">
        <v>43287</v>
      </c>
      <c r="B115" s="74"/>
      <c r="C115" s="55"/>
      <c r="D115" s="9">
        <v>176</v>
      </c>
    </row>
    <row r="116" spans="1:4" ht="14.25">
      <c r="A116" s="8">
        <v>43371</v>
      </c>
      <c r="B116" s="74"/>
      <c r="C116" s="55"/>
      <c r="D116" s="9">
        <v>168</v>
      </c>
    </row>
    <row r="117" spans="1:4" ht="14.25">
      <c r="A117" s="8">
        <v>43401</v>
      </c>
      <c r="B117" s="74"/>
      <c r="C117" s="55"/>
      <c r="D117" s="9">
        <v>176</v>
      </c>
    </row>
    <row r="118" spans="1:4" ht="14.25">
      <c r="A118" s="8">
        <v>43421</v>
      </c>
      <c r="B118" s="74"/>
      <c r="C118" s="55"/>
      <c r="D118" s="9">
        <v>176</v>
      </c>
    </row>
    <row r="119" spans="1:4" ht="14.25">
      <c r="A119" s="8">
        <v>43458</v>
      </c>
      <c r="B119" s="74"/>
      <c r="C119" s="55"/>
      <c r="D119" s="9">
        <v>176</v>
      </c>
    </row>
    <row r="120" spans="1:4" ht="14.25">
      <c r="A120" s="8">
        <v>43459</v>
      </c>
      <c r="B120" s="74"/>
      <c r="C120" s="55"/>
      <c r="D120" s="9">
        <v>168</v>
      </c>
    </row>
    <row r="121" spans="1:4" ht="14.25">
      <c r="A121" s="8">
        <v>43460</v>
      </c>
      <c r="B121" s="74"/>
      <c r="C121" s="55"/>
      <c r="D121" s="9">
        <v>176</v>
      </c>
    </row>
    <row r="122" spans="2:4" ht="14.25">
      <c r="B122" s="74"/>
      <c r="C122" s="55"/>
      <c r="D122" s="58">
        <v>168</v>
      </c>
    </row>
    <row r="123" spans="2:4" ht="14.25">
      <c r="B123" s="74"/>
      <c r="C123" s="55"/>
      <c r="D123" s="9">
        <v>184</v>
      </c>
    </row>
    <row r="124" spans="2:4" ht="14.25">
      <c r="B124" s="74"/>
      <c r="C124" s="55"/>
      <c r="D124" s="10">
        <v>168</v>
      </c>
    </row>
    <row r="125" spans="2:4" ht="14.25">
      <c r="B125" s="74"/>
      <c r="C125" s="55"/>
      <c r="D125" s="10">
        <v>176</v>
      </c>
    </row>
    <row r="126" spans="2:4" ht="14.25">
      <c r="B126" s="74"/>
      <c r="C126" s="55"/>
      <c r="D126" s="10">
        <v>184</v>
      </c>
    </row>
    <row r="127" spans="2:4" ht="14.25">
      <c r="B127" s="74"/>
      <c r="C127" s="55"/>
      <c r="D127" s="10">
        <v>160</v>
      </c>
    </row>
    <row r="128" spans="2:4" ht="14.25">
      <c r="B128" s="74"/>
      <c r="C128" s="55"/>
      <c r="D128" s="10">
        <v>184</v>
      </c>
    </row>
    <row r="129" spans="2:4" ht="14.25">
      <c r="B129" s="74"/>
      <c r="C129" s="55"/>
      <c r="D129" s="10">
        <v>176</v>
      </c>
    </row>
    <row r="130" spans="2:4" ht="14.25">
      <c r="B130" s="74"/>
      <c r="C130" s="55"/>
      <c r="D130" s="10">
        <v>168</v>
      </c>
    </row>
    <row r="131" spans="2:4" ht="14.25">
      <c r="B131" s="74"/>
      <c r="C131" s="55"/>
      <c r="D131" s="9">
        <v>184</v>
      </c>
    </row>
    <row r="132" spans="2:4" ht="14.25">
      <c r="B132" s="74"/>
      <c r="C132" s="55"/>
      <c r="D132" s="9">
        <v>160</v>
      </c>
    </row>
    <row r="133" spans="2:4" ht="14.25">
      <c r="B133" s="74"/>
      <c r="C133" s="55"/>
      <c r="D133" s="9">
        <v>168</v>
      </c>
    </row>
    <row r="134" spans="2:4" ht="14.25">
      <c r="B134" s="74"/>
      <c r="C134" s="55"/>
      <c r="D134" s="9">
        <v>176</v>
      </c>
    </row>
    <row r="135" spans="2:4" ht="14.25">
      <c r="B135" s="74"/>
      <c r="C135" s="55"/>
      <c r="D135" s="9">
        <v>184</v>
      </c>
    </row>
    <row r="136" spans="2:4" ht="14.25">
      <c r="B136" s="74"/>
      <c r="C136" s="55"/>
      <c r="D136" s="9">
        <v>160</v>
      </c>
    </row>
    <row r="137" spans="2:4" ht="14.25">
      <c r="B137" s="74"/>
      <c r="C137" s="55"/>
      <c r="D137" s="9">
        <v>184</v>
      </c>
    </row>
    <row r="138" spans="2:4" ht="14.25">
      <c r="B138" s="74"/>
      <c r="C138" s="55"/>
      <c r="D138" s="9">
        <v>176</v>
      </c>
    </row>
    <row r="139" spans="2:4" ht="14.25">
      <c r="B139" s="74"/>
      <c r="C139" s="55"/>
      <c r="D139" s="9">
        <v>168</v>
      </c>
    </row>
    <row r="140" spans="2:4" ht="14.25">
      <c r="B140" s="74"/>
      <c r="C140" s="55"/>
      <c r="D140" s="9">
        <v>184</v>
      </c>
    </row>
    <row r="141" spans="2:4" ht="14.25">
      <c r="B141" s="74"/>
      <c r="C141" s="55"/>
      <c r="D141" s="9">
        <v>168</v>
      </c>
    </row>
    <row r="142" spans="2:4" ht="14.25">
      <c r="B142" s="74"/>
      <c r="C142" s="55"/>
      <c r="D142" s="9">
        <v>176</v>
      </c>
    </row>
    <row r="143" spans="2:4" ht="14.25">
      <c r="B143" s="74"/>
      <c r="C143" s="55"/>
      <c r="D143" s="9">
        <v>184</v>
      </c>
    </row>
    <row r="144" spans="2:4" ht="14.25">
      <c r="B144" s="74"/>
      <c r="C144" s="55"/>
      <c r="D144" s="9">
        <v>160</v>
      </c>
    </row>
    <row r="145" spans="2:4" ht="14.25">
      <c r="B145" s="74"/>
      <c r="C145" s="55"/>
      <c r="D145" s="9">
        <v>168</v>
      </c>
    </row>
    <row r="146" spans="2:4" ht="14.25">
      <c r="B146" s="74"/>
      <c r="C146" s="55"/>
      <c r="D146" s="9">
        <v>176</v>
      </c>
    </row>
    <row r="147" spans="2:4" ht="14.25">
      <c r="B147" s="74"/>
      <c r="C147" s="55"/>
      <c r="D147" s="9">
        <v>176</v>
      </c>
    </row>
    <row r="148" spans="2:4" ht="14.25">
      <c r="B148" s="74"/>
      <c r="C148" s="55"/>
      <c r="D148" s="9">
        <v>168</v>
      </c>
    </row>
    <row r="149" spans="2:4" ht="14.25">
      <c r="B149" s="74"/>
      <c r="C149" s="55"/>
      <c r="D149" s="9">
        <v>184</v>
      </c>
    </row>
    <row r="150" spans="2:4" ht="14.25">
      <c r="B150" s="74"/>
      <c r="C150" s="55"/>
      <c r="D150" s="9">
        <v>168</v>
      </c>
    </row>
    <row r="151" spans="2:4" ht="14.25">
      <c r="B151" s="74"/>
      <c r="C151" s="55"/>
      <c r="D151" s="9">
        <v>176</v>
      </c>
    </row>
    <row r="152" spans="2:4" ht="14.25">
      <c r="B152" s="74"/>
      <c r="C152" s="55"/>
      <c r="D152" s="9">
        <v>184</v>
      </c>
    </row>
    <row r="153" spans="2:4" ht="14.25">
      <c r="B153" s="74"/>
      <c r="C153" s="55"/>
      <c r="D153" s="9">
        <v>160</v>
      </c>
    </row>
    <row r="154" spans="2:4" ht="14.25">
      <c r="B154" s="74"/>
      <c r="C154" s="55"/>
      <c r="D154" s="9">
        <v>184</v>
      </c>
    </row>
    <row r="155" spans="2:4" ht="14.25">
      <c r="B155" s="74"/>
      <c r="C155" s="55"/>
      <c r="D155" s="9">
        <v>176</v>
      </c>
    </row>
    <row r="156" spans="2:4" ht="14.25">
      <c r="B156" s="74"/>
      <c r="C156" s="55"/>
      <c r="D156" s="9">
        <v>160</v>
      </c>
    </row>
    <row r="157" spans="2:4" ht="14.25">
      <c r="B157" s="74"/>
      <c r="C157" s="55"/>
      <c r="D157" s="9">
        <v>176</v>
      </c>
    </row>
    <row r="158" spans="2:4" ht="14.25">
      <c r="B158" s="74"/>
      <c r="C158" s="55"/>
      <c r="D158" s="9">
        <v>176</v>
      </c>
    </row>
    <row r="159" spans="2:4" ht="14.25">
      <c r="B159" s="74"/>
      <c r="C159" s="55"/>
      <c r="D159" s="9">
        <v>168</v>
      </c>
    </row>
    <row r="160" spans="2:4" ht="14.25">
      <c r="B160" s="74"/>
      <c r="C160" s="55"/>
      <c r="D160" s="9">
        <v>176</v>
      </c>
    </row>
    <row r="161" spans="2:4" ht="14.25">
      <c r="B161" s="74"/>
      <c r="C161" s="55"/>
      <c r="D161" s="9">
        <v>184</v>
      </c>
    </row>
    <row r="162" spans="2:4" ht="14.25">
      <c r="B162" s="74"/>
      <c r="C162" s="55"/>
      <c r="D162" s="9">
        <v>168</v>
      </c>
    </row>
    <row r="163" spans="2:4" ht="14.25">
      <c r="B163" s="74"/>
      <c r="C163" s="55"/>
      <c r="D163" s="9">
        <v>176</v>
      </c>
    </row>
    <row r="164" spans="2:4" ht="14.25">
      <c r="B164" s="74"/>
      <c r="C164" s="55"/>
      <c r="D164" s="9">
        <v>176</v>
      </c>
    </row>
    <row r="165" spans="2:4" ht="14.25">
      <c r="B165" s="74"/>
      <c r="C165" s="55"/>
      <c r="D165" s="9">
        <v>168</v>
      </c>
    </row>
    <row r="166" spans="2:4" ht="14.25">
      <c r="B166" s="74"/>
      <c r="C166" s="55"/>
      <c r="D166" s="9">
        <v>184</v>
      </c>
    </row>
    <row r="167" spans="2:4" ht="14.25">
      <c r="B167" s="74"/>
      <c r="C167" s="55"/>
      <c r="D167" s="9">
        <v>176</v>
      </c>
    </row>
    <row r="168" spans="2:4" ht="14.25">
      <c r="B168" s="74"/>
      <c r="C168" s="55"/>
      <c r="D168" s="9">
        <v>168</v>
      </c>
    </row>
    <row r="169" spans="2:4" ht="14.25">
      <c r="B169" s="74"/>
      <c r="C169" s="55"/>
      <c r="D169" s="9">
        <v>184</v>
      </c>
    </row>
    <row r="170" spans="2:4" ht="14.25">
      <c r="B170" s="74"/>
      <c r="D170" s="9">
        <v>176</v>
      </c>
    </row>
    <row r="171" spans="2:4" ht="14.25">
      <c r="B171" s="74"/>
      <c r="D171" s="9">
        <v>168</v>
      </c>
    </row>
    <row r="172" spans="2:4" ht="14.25">
      <c r="B172" s="74"/>
      <c r="D172" s="9">
        <v>176</v>
      </c>
    </row>
    <row r="173" spans="2:4" ht="14.25">
      <c r="B173" s="74"/>
      <c r="D173" s="9">
        <v>176</v>
      </c>
    </row>
    <row r="174" spans="2:4" ht="14.25">
      <c r="B174" s="74"/>
      <c r="D174" s="9">
        <v>176</v>
      </c>
    </row>
    <row r="175" spans="2:4" ht="14.25">
      <c r="B175" s="74"/>
      <c r="D175" s="9">
        <v>168</v>
      </c>
    </row>
    <row r="176" spans="2:4" ht="14.25">
      <c r="B176" s="74"/>
      <c r="D176" s="9">
        <v>176</v>
      </c>
    </row>
    <row r="177" spans="2:4" ht="14.25">
      <c r="B177" s="74"/>
      <c r="D177" s="58">
        <v>168</v>
      </c>
    </row>
    <row r="178" spans="2:4" ht="14.25">
      <c r="B178" s="74"/>
      <c r="D178" s="9">
        <v>184</v>
      </c>
    </row>
    <row r="179" spans="2:4" ht="14.25">
      <c r="B179" s="74"/>
      <c r="D179" s="10">
        <v>168</v>
      </c>
    </row>
    <row r="180" spans="2:4" ht="14.25">
      <c r="B180" s="74"/>
      <c r="D180" s="10">
        <v>176</v>
      </c>
    </row>
    <row r="181" spans="2:4" ht="14.25">
      <c r="B181" s="74"/>
      <c r="D181" s="10">
        <v>184</v>
      </c>
    </row>
    <row r="182" spans="2:4" ht="14.25">
      <c r="B182" s="74"/>
      <c r="D182" s="10">
        <v>160</v>
      </c>
    </row>
    <row r="183" spans="2:4" ht="14.25">
      <c r="B183" s="74"/>
      <c r="D183" s="10">
        <v>184</v>
      </c>
    </row>
    <row r="184" spans="2:4" ht="14.25">
      <c r="B184" s="74"/>
      <c r="D184" s="10">
        <v>176</v>
      </c>
    </row>
    <row r="185" spans="2:4" ht="14.25">
      <c r="B185" s="74"/>
      <c r="D185" s="10">
        <v>168</v>
      </c>
    </row>
    <row r="186" spans="2:4" ht="14.25">
      <c r="B186" s="74"/>
      <c r="D186" s="9">
        <v>184</v>
      </c>
    </row>
    <row r="187" spans="2:4" ht="14.25">
      <c r="B187" s="74"/>
      <c r="D187" s="9">
        <v>160</v>
      </c>
    </row>
    <row r="188" spans="2:4" ht="14.25">
      <c r="B188" s="74"/>
      <c r="D188" s="9">
        <v>168</v>
      </c>
    </row>
    <row r="189" spans="2:4" ht="14.25">
      <c r="B189" s="74"/>
      <c r="D189" s="9">
        <v>176</v>
      </c>
    </row>
    <row r="190" spans="2:4" ht="14.25">
      <c r="B190" s="74"/>
      <c r="D190" s="9">
        <v>184</v>
      </c>
    </row>
    <row r="191" spans="2:4" ht="14.25">
      <c r="B191" s="74"/>
      <c r="D191" s="9">
        <v>160</v>
      </c>
    </row>
    <row r="192" spans="2:4" ht="14.25">
      <c r="B192" s="74"/>
      <c r="D192" s="9">
        <v>184</v>
      </c>
    </row>
    <row r="193" spans="2:4" ht="14.25">
      <c r="B193" s="74"/>
      <c r="D193" s="9">
        <v>176</v>
      </c>
    </row>
    <row r="194" spans="2:4" ht="14.25">
      <c r="B194" s="74"/>
      <c r="D194" s="9">
        <v>168</v>
      </c>
    </row>
    <row r="195" spans="2:4" ht="14.25">
      <c r="B195" s="74"/>
      <c r="D195" s="9">
        <v>184</v>
      </c>
    </row>
    <row r="196" spans="2:4" ht="14.25">
      <c r="B196" s="74"/>
      <c r="D196" s="9">
        <v>168</v>
      </c>
    </row>
    <row r="197" spans="2:4" ht="14.25">
      <c r="B197" s="74"/>
      <c r="D197" s="9">
        <v>176</v>
      </c>
    </row>
    <row r="198" spans="2:4" ht="14.25">
      <c r="B198" s="74"/>
      <c r="D198" s="9">
        <v>184</v>
      </c>
    </row>
    <row r="199" spans="2:4" ht="14.25">
      <c r="B199" s="74"/>
      <c r="D199" s="9">
        <v>160</v>
      </c>
    </row>
    <row r="200" spans="2:4" ht="14.25">
      <c r="B200" s="74"/>
      <c r="D200" s="9">
        <v>168</v>
      </c>
    </row>
    <row r="201" spans="2:4" ht="14.25">
      <c r="B201" s="74"/>
      <c r="D201" s="9">
        <v>176</v>
      </c>
    </row>
    <row r="202" spans="2:4" ht="14.25">
      <c r="B202" s="74"/>
      <c r="D202" s="9">
        <v>176</v>
      </c>
    </row>
    <row r="203" spans="2:4" ht="14.25">
      <c r="B203" s="74"/>
      <c r="D203" s="9">
        <v>168</v>
      </c>
    </row>
    <row r="204" spans="2:4" ht="14.25">
      <c r="B204" s="74"/>
      <c r="D204" s="9">
        <v>184</v>
      </c>
    </row>
    <row r="205" spans="2:4" ht="14.25">
      <c r="B205" s="74"/>
      <c r="D205" s="9">
        <v>168</v>
      </c>
    </row>
    <row r="206" spans="2:4" ht="14.25">
      <c r="B206" s="74"/>
      <c r="D206" s="9">
        <v>176</v>
      </c>
    </row>
    <row r="207" spans="2:4" ht="14.25">
      <c r="B207" s="74"/>
      <c r="D207" s="9">
        <v>184</v>
      </c>
    </row>
    <row r="208" spans="2:4" ht="14.25">
      <c r="B208" s="74"/>
      <c r="D208" s="9">
        <v>160</v>
      </c>
    </row>
    <row r="209" spans="2:4" ht="14.25">
      <c r="B209" s="74"/>
      <c r="D209" s="9">
        <v>184</v>
      </c>
    </row>
    <row r="210" spans="2:4" ht="14.25">
      <c r="B210" s="74"/>
      <c r="D210" s="9">
        <v>176</v>
      </c>
    </row>
    <row r="211" spans="2:4" ht="14.25">
      <c r="B211" s="74"/>
      <c r="D211" s="9">
        <v>160</v>
      </c>
    </row>
    <row r="212" spans="2:4" ht="14.25">
      <c r="B212" s="74"/>
      <c r="D212" s="9">
        <v>176</v>
      </c>
    </row>
    <row r="213" spans="2:4" ht="14.25">
      <c r="B213" s="74"/>
      <c r="D213" s="9">
        <v>176</v>
      </c>
    </row>
    <row r="214" spans="2:4" ht="14.25">
      <c r="B214" s="74"/>
      <c r="D214" s="9">
        <v>168</v>
      </c>
    </row>
    <row r="215" spans="2:4" ht="14.25">
      <c r="B215" s="74"/>
      <c r="D215" s="9">
        <v>176</v>
      </c>
    </row>
    <row r="216" spans="2:4" ht="14.25">
      <c r="B216" s="74"/>
      <c r="D216" s="9">
        <v>184</v>
      </c>
    </row>
    <row r="217" spans="2:4" ht="14.25">
      <c r="B217" s="74"/>
      <c r="D217" s="9">
        <v>168</v>
      </c>
    </row>
    <row r="218" spans="2:4" ht="14.25">
      <c r="B218" s="74"/>
      <c r="D218" s="9">
        <v>176</v>
      </c>
    </row>
    <row r="219" spans="2:4" ht="14.25">
      <c r="B219" s="74"/>
      <c r="D219" s="9">
        <v>176</v>
      </c>
    </row>
    <row r="220" spans="2:4" ht="14.25">
      <c r="B220" s="74"/>
      <c r="D220" s="9">
        <v>168</v>
      </c>
    </row>
    <row r="221" spans="2:4" ht="14.25">
      <c r="B221" s="74"/>
      <c r="D221" s="9">
        <v>184</v>
      </c>
    </row>
    <row r="222" ht="14.25">
      <c r="B222" s="73"/>
    </row>
    <row r="223" ht="14.25">
      <c r="B223" s="73"/>
    </row>
  </sheetData>
  <sheetProtection/>
  <autoFilter ref="A1:K61"/>
  <conditionalFormatting sqref="J43:J50 J2:J41">
    <cfRule type="expression" priority="1" dxfId="9" stopIfTrue="1">
      <formula>OR(AND(OR($I2="PP",$I2="Ah"),$J2&gt;1),AND(OR($I2="DPČ",$I2="DPP"),$J2&lt;0))</formula>
    </cfRule>
  </conditionalFormatting>
  <dataValidations count="1">
    <dataValidation type="list" allowBlank="1" showInputMessage="1" showErrorMessage="1" sqref="I2:I32 I34:I41 I43:I50">
      <formula1>"PP,DPČ,DPP,Ah"</formula1>
    </dataValidation>
  </dataValidation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NovaVoice</cp:lastModifiedBy>
  <cp:lastPrinted>2011-09-29T15:45:52Z</cp:lastPrinted>
  <dcterms:created xsi:type="dcterms:W3CDTF">2010-06-09T07:18:54Z</dcterms:created>
  <dcterms:modified xsi:type="dcterms:W3CDTF">2022-07-19T16:30:44Z</dcterms:modified>
  <cp:category/>
  <cp:version/>
  <cp:contentType/>
  <cp:contentStatus/>
</cp:coreProperties>
</file>